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niko\OneDrive\Desktop\RLA\"/>
    </mc:Choice>
  </mc:AlternateContent>
  <xr:revisionPtr revIDLastSave="0" documentId="13_ncr:1_{3529B703-3F2F-4884-822C-3AD8CCE1504F}" xr6:coauthVersionLast="47" xr6:coauthVersionMax="47" xr10:uidLastSave="{00000000-0000-0000-0000-000000000000}"/>
  <bookViews>
    <workbookView xWindow="-120" yWindow="-120" windowWidth="29040" windowHeight="15720" xr2:uid="{A0CC92BD-2656-43A3-A62C-F785E8D6905D}"/>
  </bookViews>
  <sheets>
    <sheet name="RLA IS THE BE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6" i="1" l="1"/>
  <c r="I36" i="1"/>
  <c r="E36" i="1"/>
  <c r="J37" i="1"/>
  <c r="H37" i="1"/>
  <c r="C37" i="1"/>
  <c r="O37" i="1"/>
  <c r="N37" i="1"/>
  <c r="M37" i="1"/>
  <c r="L37" i="1"/>
  <c r="K37" i="1"/>
  <c r="K35" i="1"/>
  <c r="O35" i="1"/>
  <c r="N35" i="1"/>
  <c r="M35" i="1"/>
  <c r="L35" i="1"/>
  <c r="G34" i="1"/>
  <c r="G35" i="1"/>
  <c r="C34" i="1" l="1"/>
  <c r="F35" i="1"/>
  <c r="E35" i="1"/>
  <c r="H34" i="1"/>
  <c r="C35" i="1" l="1"/>
  <c r="D35" i="1"/>
  <c r="O33" i="1"/>
  <c r="L33" i="1"/>
  <c r="M33" i="1"/>
  <c r="N33" i="1"/>
  <c r="K33" i="1"/>
  <c r="J38" i="1"/>
  <c r="G38" i="1"/>
  <c r="F38" i="1"/>
  <c r="B38" i="1"/>
  <c r="E34" i="1"/>
  <c r="E48" i="1"/>
  <c r="E47" i="1"/>
  <c r="C640" i="1"/>
  <c r="D640" i="1"/>
  <c r="E640" i="1"/>
  <c r="C641" i="1"/>
  <c r="E641" i="1"/>
  <c r="C642" i="1"/>
  <c r="E643" i="1"/>
  <c r="E639" i="1"/>
  <c r="D639" i="1"/>
  <c r="B643" i="1"/>
  <c r="B642" i="1"/>
  <c r="H625" i="1"/>
  <c r="G625" i="1"/>
  <c r="G623" i="1"/>
  <c r="F623" i="1"/>
  <c r="F619" i="1"/>
  <c r="H618" i="1"/>
  <c r="G618" i="1"/>
  <c r="G617" i="1"/>
  <c r="G616" i="1"/>
  <c r="G615" i="1"/>
  <c r="C616" i="1"/>
  <c r="D616" i="1"/>
  <c r="E616" i="1"/>
  <c r="C617" i="1"/>
  <c r="D617" i="1"/>
  <c r="E617" i="1"/>
  <c r="C618" i="1"/>
  <c r="D618" i="1"/>
  <c r="E618" i="1"/>
  <c r="C619" i="1"/>
  <c r="E619" i="1"/>
  <c r="C620" i="1"/>
  <c r="D620" i="1"/>
  <c r="E620" i="1"/>
  <c r="E621" i="1"/>
  <c r="E622" i="1"/>
  <c r="C623" i="1"/>
  <c r="C624" i="1"/>
  <c r="D624" i="1"/>
  <c r="E624" i="1"/>
  <c r="E626" i="1"/>
  <c r="C627" i="1"/>
  <c r="D627" i="1"/>
  <c r="E627" i="1"/>
  <c r="E615" i="1"/>
  <c r="D615" i="1"/>
  <c r="C615" i="1"/>
  <c r="B626" i="1"/>
  <c r="B625" i="1"/>
  <c r="B622" i="1"/>
  <c r="B621" i="1"/>
  <c r="B620" i="1"/>
  <c r="B619" i="1"/>
  <c r="B618" i="1"/>
  <c r="C104" i="1"/>
  <c r="C105" i="1"/>
  <c r="C106" i="1"/>
  <c r="C107" i="1"/>
  <c r="C108" i="1"/>
  <c r="C109" i="1"/>
  <c r="C110" i="1"/>
  <c r="C112" i="1"/>
  <c r="C113" i="1"/>
  <c r="C114" i="1"/>
  <c r="C115" i="1"/>
  <c r="C116" i="1"/>
  <c r="C117" i="1"/>
  <c r="E119" i="1"/>
  <c r="E117" i="1"/>
  <c r="E116" i="1"/>
  <c r="E115" i="1"/>
  <c r="E114" i="1"/>
  <c r="E113" i="1"/>
  <c r="E112" i="1"/>
  <c r="E111" i="1"/>
  <c r="E110" i="1"/>
  <c r="E109" i="1"/>
  <c r="E107" i="1"/>
  <c r="E106" i="1"/>
  <c r="E105" i="1"/>
  <c r="E104" i="1"/>
  <c r="E103" i="1"/>
  <c r="E102" i="1"/>
  <c r="D119" i="1"/>
  <c r="D118" i="1"/>
  <c r="D116" i="1"/>
  <c r="D115" i="1"/>
  <c r="D114" i="1"/>
  <c r="D113" i="1"/>
  <c r="D112" i="1"/>
  <c r="D111" i="1"/>
  <c r="D110" i="1"/>
  <c r="D109" i="1"/>
  <c r="D106" i="1"/>
  <c r="D105" i="1"/>
  <c r="D103" i="1"/>
  <c r="D102" i="1"/>
  <c r="D99" i="1"/>
  <c r="C102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G503" i="1"/>
  <c r="I502" i="1"/>
  <c r="G501" i="1"/>
  <c r="F500" i="1"/>
  <c r="G499" i="1"/>
  <c r="F499" i="1"/>
  <c r="F498" i="1"/>
  <c r="F497" i="1"/>
  <c r="F496" i="1"/>
  <c r="F495" i="1"/>
  <c r="G494" i="1"/>
  <c r="G491" i="1"/>
  <c r="F491" i="1"/>
  <c r="G489" i="1"/>
  <c r="F489" i="1"/>
  <c r="F488" i="1"/>
  <c r="G487" i="1"/>
  <c r="G486" i="1"/>
  <c r="E503" i="1"/>
  <c r="E501" i="1"/>
  <c r="E500" i="1"/>
  <c r="E499" i="1"/>
  <c r="E498" i="1"/>
  <c r="E497" i="1"/>
  <c r="E496" i="1"/>
  <c r="E495" i="1"/>
  <c r="E494" i="1"/>
  <c r="E493" i="1"/>
  <c r="E491" i="1"/>
  <c r="E490" i="1"/>
  <c r="E487" i="1"/>
  <c r="E486" i="1"/>
  <c r="D503" i="1"/>
  <c r="D501" i="1"/>
  <c r="D499" i="1"/>
  <c r="D496" i="1"/>
  <c r="D495" i="1"/>
  <c r="D494" i="1"/>
  <c r="D493" i="1"/>
  <c r="D491" i="1"/>
  <c r="D488" i="1"/>
  <c r="D487" i="1"/>
  <c r="D486" i="1"/>
  <c r="D633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C489" i="1"/>
  <c r="C490" i="1"/>
  <c r="C491" i="1"/>
  <c r="C494" i="1"/>
  <c r="C495" i="1"/>
  <c r="C496" i="1"/>
  <c r="C498" i="1"/>
  <c r="C499" i="1"/>
  <c r="C500" i="1"/>
  <c r="C501" i="1"/>
  <c r="C503" i="1"/>
  <c r="G437" i="1"/>
  <c r="F436" i="1"/>
  <c r="H435" i="1"/>
  <c r="G435" i="1"/>
  <c r="F435" i="1"/>
  <c r="H434" i="1"/>
  <c r="G434" i="1"/>
  <c r="F434" i="1"/>
  <c r="F430" i="1"/>
  <c r="H429" i="1"/>
  <c r="G429" i="1"/>
  <c r="H428" i="1"/>
  <c r="G428" i="1"/>
  <c r="H424" i="1"/>
  <c r="G424" i="1"/>
  <c r="G423" i="1"/>
  <c r="F423" i="1"/>
  <c r="H422" i="1"/>
  <c r="G422" i="1"/>
  <c r="G421" i="1"/>
  <c r="F421" i="1"/>
  <c r="G420" i="1"/>
  <c r="G419" i="1"/>
  <c r="F419" i="1"/>
  <c r="I415" i="1"/>
  <c r="G410" i="1"/>
  <c r="F410" i="1"/>
  <c r="F405" i="1"/>
  <c r="E438" i="1"/>
  <c r="E437" i="1"/>
  <c r="E435" i="1"/>
  <c r="E434" i="1"/>
  <c r="E432" i="1"/>
  <c r="E431" i="1"/>
  <c r="E430" i="1"/>
  <c r="E429" i="1"/>
  <c r="E428" i="1"/>
  <c r="E427" i="1"/>
  <c r="E426" i="1"/>
  <c r="E425" i="1"/>
  <c r="E424" i="1"/>
  <c r="E422" i="1"/>
  <c r="E421" i="1"/>
  <c r="E420" i="1"/>
  <c r="E419" i="1"/>
  <c r="E418" i="1"/>
  <c r="E417" i="1"/>
  <c r="E414" i="1"/>
  <c r="E413" i="1"/>
  <c r="E412" i="1"/>
  <c r="E411" i="1"/>
  <c r="E409" i="1"/>
  <c r="E408" i="1"/>
  <c r="E406" i="1"/>
  <c r="E405" i="1"/>
  <c r="D406" i="1"/>
  <c r="D438" i="1"/>
  <c r="D437" i="1"/>
  <c r="D435" i="1"/>
  <c r="D434" i="1"/>
  <c r="D429" i="1"/>
  <c r="D428" i="1"/>
  <c r="D427" i="1"/>
  <c r="D426" i="1"/>
  <c r="D425" i="1"/>
  <c r="D422" i="1"/>
  <c r="D420" i="1"/>
  <c r="D417" i="1"/>
  <c r="D416" i="1"/>
  <c r="D414" i="1"/>
  <c r="D413" i="1"/>
  <c r="D412" i="1"/>
  <c r="D409" i="1"/>
  <c r="D407" i="1"/>
  <c r="C407" i="1"/>
  <c r="C409" i="1"/>
  <c r="C410" i="1"/>
  <c r="C412" i="1"/>
  <c r="C413" i="1"/>
  <c r="C414" i="1"/>
  <c r="C416" i="1"/>
  <c r="C417" i="1"/>
  <c r="C418" i="1"/>
  <c r="C419" i="1"/>
  <c r="C420" i="1"/>
  <c r="C421" i="1"/>
  <c r="C422" i="1"/>
  <c r="C423" i="1"/>
  <c r="C424" i="1"/>
  <c r="C427" i="1"/>
  <c r="C428" i="1"/>
  <c r="C430" i="1"/>
  <c r="C432" i="1"/>
  <c r="C433" i="1"/>
  <c r="C434" i="1"/>
  <c r="C435" i="1"/>
  <c r="C437" i="1"/>
  <c r="C438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E297" i="1"/>
  <c r="E300" i="1"/>
  <c r="E299" i="1"/>
  <c r="E298" i="1"/>
  <c r="D300" i="1"/>
  <c r="D299" i="1"/>
  <c r="D298" i="1"/>
  <c r="C300" i="1"/>
  <c r="C297" i="1"/>
  <c r="I262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D265" i="1"/>
  <c r="D264" i="1"/>
  <c r="D262" i="1"/>
  <c r="D260" i="1"/>
  <c r="D258" i="1"/>
  <c r="D257" i="1"/>
  <c r="D256" i="1"/>
  <c r="D255" i="1"/>
  <c r="D254" i="1"/>
  <c r="D253" i="1"/>
  <c r="D252" i="1"/>
  <c r="D251" i="1"/>
  <c r="D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C251" i="1"/>
  <c r="C252" i="1"/>
  <c r="C253" i="1"/>
  <c r="C254" i="1"/>
  <c r="C255" i="1"/>
  <c r="C256" i="1"/>
  <c r="C257" i="1"/>
  <c r="C258" i="1"/>
  <c r="C260" i="1"/>
  <c r="C262" i="1"/>
  <c r="C264" i="1"/>
  <c r="C265" i="1"/>
  <c r="C250" i="1"/>
  <c r="E635" i="1"/>
  <c r="E634" i="1"/>
  <c r="E633" i="1"/>
  <c r="E632" i="1"/>
  <c r="E611" i="1"/>
  <c r="E610" i="1"/>
  <c r="E608" i="1"/>
  <c r="E607" i="1"/>
  <c r="E606" i="1"/>
  <c r="E605" i="1"/>
  <c r="E597" i="1"/>
  <c r="E601" i="1"/>
  <c r="E600" i="1"/>
  <c r="E599" i="1"/>
  <c r="E598" i="1"/>
  <c r="E596" i="1"/>
  <c r="E593" i="1"/>
  <c r="E592" i="1"/>
  <c r="E591" i="1"/>
  <c r="E583" i="1"/>
  <c r="E588" i="1"/>
  <c r="E587" i="1"/>
  <c r="E586" i="1"/>
  <c r="E585" i="1"/>
  <c r="E584" i="1"/>
  <c r="E581" i="1"/>
  <c r="E580" i="1"/>
  <c r="E577" i="1"/>
  <c r="E575" i="1"/>
  <c r="E574" i="1"/>
  <c r="E573" i="1"/>
  <c r="E568" i="1"/>
  <c r="E567" i="1"/>
  <c r="E566" i="1"/>
  <c r="E565" i="1"/>
  <c r="E564" i="1"/>
  <c r="E561" i="1"/>
  <c r="E559" i="1"/>
  <c r="E558" i="1"/>
  <c r="E557" i="1"/>
  <c r="E555" i="1"/>
  <c r="E554" i="1"/>
  <c r="E553" i="1"/>
  <c r="E552" i="1"/>
  <c r="E547" i="1"/>
  <c r="E543" i="1"/>
  <c r="E540" i="1"/>
  <c r="E537" i="1"/>
  <c r="E532" i="1"/>
  <c r="E531" i="1"/>
  <c r="E530" i="1"/>
  <c r="E529" i="1"/>
  <c r="E524" i="1"/>
  <c r="E523" i="1"/>
  <c r="E522" i="1"/>
  <c r="E519" i="1"/>
  <c r="E518" i="1"/>
  <c r="E517" i="1"/>
  <c r="E516" i="1"/>
  <c r="E515" i="1"/>
  <c r="E514" i="1"/>
  <c r="E511" i="1"/>
  <c r="E510" i="1"/>
  <c r="E509" i="1"/>
  <c r="E507" i="1"/>
  <c r="E506" i="1"/>
  <c r="E482" i="1"/>
  <c r="E473" i="1"/>
  <c r="E472" i="1"/>
  <c r="E471" i="1"/>
  <c r="E470" i="1"/>
  <c r="E469" i="1"/>
  <c r="E468" i="1"/>
  <c r="E467" i="1"/>
  <c r="E466" i="1"/>
  <c r="E465" i="1"/>
  <c r="E464" i="1"/>
  <c r="E483" i="1"/>
  <c r="E481" i="1"/>
  <c r="E478" i="1"/>
  <c r="E477" i="1"/>
  <c r="E476" i="1"/>
  <c r="E475" i="1"/>
  <c r="E460" i="1"/>
  <c r="E458" i="1"/>
  <c r="E455" i="1"/>
  <c r="E454" i="1"/>
  <c r="E453" i="1"/>
  <c r="E452" i="1"/>
  <c r="E451" i="1"/>
  <c r="E450" i="1"/>
  <c r="E449" i="1"/>
  <c r="E448" i="1"/>
  <c r="E447" i="1"/>
  <c r="E444" i="1"/>
  <c r="E443" i="1"/>
  <c r="E442" i="1"/>
  <c r="E400" i="1"/>
  <c r="E399" i="1"/>
  <c r="E398" i="1"/>
  <c r="E397" i="1"/>
  <c r="E396" i="1"/>
  <c r="E395" i="1"/>
  <c r="E394" i="1"/>
  <c r="E393" i="1"/>
  <c r="E392" i="1"/>
  <c r="E388" i="1"/>
  <c r="E387" i="1"/>
  <c r="E386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6" i="1"/>
  <c r="E365" i="1"/>
  <c r="E364" i="1"/>
  <c r="E363" i="1"/>
  <c r="E362" i="1"/>
  <c r="E361" i="1"/>
  <c r="E360" i="1"/>
  <c r="E359" i="1"/>
  <c r="E358" i="1"/>
  <c r="E357" i="1"/>
  <c r="E356" i="1"/>
  <c r="E353" i="1"/>
  <c r="E352" i="1"/>
  <c r="E351" i="1"/>
  <c r="E350" i="1"/>
  <c r="E349" i="1"/>
  <c r="E348" i="1"/>
  <c r="E347" i="1"/>
  <c r="E343" i="1"/>
  <c r="E342" i="1"/>
  <c r="E341" i="1"/>
  <c r="E337" i="1"/>
  <c r="E336" i="1"/>
  <c r="E335" i="1"/>
  <c r="E334" i="1"/>
  <c r="E331" i="1"/>
  <c r="E330" i="1"/>
  <c r="E329" i="1"/>
  <c r="E328" i="1"/>
  <c r="E327" i="1"/>
  <c r="E324" i="1"/>
  <c r="E321" i="1"/>
  <c r="E320" i="1"/>
  <c r="E319" i="1"/>
  <c r="E318" i="1"/>
  <c r="E315" i="1"/>
  <c r="E314" i="1"/>
  <c r="E313" i="1"/>
  <c r="E312" i="1"/>
  <c r="E311" i="1"/>
  <c r="E310" i="1"/>
  <c r="E309" i="1"/>
  <c r="E308" i="1"/>
  <c r="E306" i="1"/>
  <c r="E305" i="1"/>
  <c r="E304" i="1"/>
  <c r="E294" i="1"/>
  <c r="E293" i="1"/>
  <c r="E292" i="1"/>
  <c r="E291" i="1"/>
  <c r="E290" i="1"/>
  <c r="E288" i="1"/>
  <c r="E287" i="1"/>
  <c r="E286" i="1"/>
  <c r="E283" i="1"/>
  <c r="E282" i="1"/>
  <c r="E280" i="1"/>
  <c r="E275" i="1"/>
  <c r="E274" i="1"/>
  <c r="E273" i="1"/>
  <c r="E272" i="1"/>
  <c r="E269" i="1"/>
  <c r="E268" i="1"/>
  <c r="E247" i="1"/>
  <c r="E246" i="1"/>
  <c r="E245" i="1"/>
  <c r="E244" i="1"/>
  <c r="E241" i="1"/>
  <c r="E240" i="1"/>
  <c r="E236" i="1"/>
  <c r="E234" i="1"/>
  <c r="E233" i="1"/>
  <c r="E229" i="1"/>
  <c r="E228" i="1"/>
  <c r="E227" i="1"/>
  <c r="E226" i="1"/>
  <c r="E225" i="1"/>
  <c r="E224" i="1"/>
  <c r="E219" i="1"/>
  <c r="E218" i="1"/>
  <c r="E217" i="1"/>
  <c r="E216" i="1"/>
  <c r="E214" i="1"/>
  <c r="E213" i="1"/>
  <c r="E212" i="1"/>
  <c r="E211" i="1"/>
  <c r="E206" i="1"/>
  <c r="E205" i="1"/>
  <c r="E203" i="1"/>
  <c r="E202" i="1"/>
  <c r="E201" i="1"/>
  <c r="E200" i="1"/>
  <c r="E199" i="1"/>
  <c r="E196" i="1"/>
  <c r="E194" i="1"/>
  <c r="E193" i="1"/>
  <c r="E192" i="1"/>
  <c r="E191" i="1"/>
  <c r="E190" i="1"/>
  <c r="E189" i="1"/>
  <c r="E188" i="1"/>
  <c r="E185" i="1"/>
  <c r="E184" i="1"/>
  <c r="E181" i="1"/>
  <c r="E177" i="1"/>
  <c r="E176" i="1"/>
  <c r="E173" i="1"/>
  <c r="E171" i="1"/>
  <c r="E169" i="1"/>
  <c r="E168" i="1"/>
  <c r="E167" i="1"/>
  <c r="E166" i="1"/>
  <c r="E165" i="1"/>
  <c r="E164" i="1"/>
  <c r="E163" i="1"/>
  <c r="E162" i="1"/>
  <c r="E161" i="1"/>
  <c r="E160" i="1"/>
  <c r="E154" i="1"/>
  <c r="E150" i="1"/>
  <c r="E149" i="1"/>
  <c r="E148" i="1"/>
  <c r="E146" i="1"/>
  <c r="E145" i="1"/>
  <c r="E144" i="1"/>
  <c r="E140" i="1"/>
  <c r="E139" i="1"/>
  <c r="E138" i="1"/>
  <c r="E137" i="1"/>
  <c r="E136" i="1"/>
  <c r="E135" i="1"/>
  <c r="E133" i="1"/>
  <c r="E132" i="1"/>
  <c r="E131" i="1"/>
  <c r="E130" i="1"/>
  <c r="E129" i="1"/>
  <c r="E128" i="1"/>
  <c r="E125" i="1"/>
  <c r="E123" i="1"/>
  <c r="E122" i="1"/>
  <c r="E98" i="1"/>
  <c r="E99" i="1"/>
  <c r="E97" i="1"/>
  <c r="E96" i="1"/>
  <c r="E95" i="1"/>
  <c r="E94" i="1"/>
  <c r="E93" i="1"/>
  <c r="E92" i="1"/>
  <c r="E91" i="1"/>
  <c r="E90" i="1"/>
  <c r="E86" i="1"/>
  <c r="E83" i="1"/>
  <c r="E82" i="1"/>
  <c r="E81" i="1"/>
  <c r="E80" i="1"/>
  <c r="E76" i="1"/>
  <c r="E75" i="1"/>
  <c r="E74" i="1"/>
  <c r="E73" i="1"/>
  <c r="E68" i="1"/>
  <c r="E67" i="1"/>
  <c r="E66" i="1"/>
  <c r="E64" i="1"/>
  <c r="E63" i="1"/>
  <c r="E62" i="1"/>
  <c r="E60" i="1"/>
  <c r="E59" i="1"/>
  <c r="E58" i="1"/>
  <c r="E57" i="1"/>
  <c r="E55" i="1"/>
  <c r="E52" i="1"/>
  <c r="E51" i="1"/>
  <c r="D471" i="1"/>
  <c r="D469" i="1"/>
  <c r="D467" i="1"/>
  <c r="D465" i="1"/>
  <c r="D635" i="1"/>
  <c r="D634" i="1"/>
  <c r="D611" i="1"/>
  <c r="D610" i="1"/>
  <c r="D608" i="1"/>
  <c r="D607" i="1"/>
  <c r="D606" i="1"/>
  <c r="D600" i="1"/>
  <c r="D599" i="1"/>
  <c r="D597" i="1"/>
  <c r="D592" i="1"/>
  <c r="D587" i="1"/>
  <c r="D581" i="1"/>
  <c r="D577" i="1"/>
  <c r="D575" i="1"/>
  <c r="D574" i="1"/>
  <c r="D573" i="1"/>
  <c r="D568" i="1"/>
  <c r="D567" i="1"/>
  <c r="D566" i="1"/>
  <c r="D565" i="1"/>
  <c r="D561" i="1"/>
  <c r="D559" i="1"/>
  <c r="D558" i="1"/>
  <c r="D555" i="1"/>
  <c r="D554" i="1"/>
  <c r="D553" i="1"/>
  <c r="D552" i="1"/>
  <c r="D548" i="1"/>
  <c r="D545" i="1"/>
  <c r="D544" i="1"/>
  <c r="D543" i="1"/>
  <c r="D542" i="1"/>
  <c r="D541" i="1"/>
  <c r="D540" i="1"/>
  <c r="D539" i="1"/>
  <c r="D538" i="1"/>
  <c r="D535" i="1"/>
  <c r="D532" i="1"/>
  <c r="D531" i="1"/>
  <c r="D530" i="1"/>
  <c r="D529" i="1"/>
  <c r="D522" i="1"/>
  <c r="D518" i="1"/>
  <c r="D517" i="1"/>
  <c r="D515" i="1"/>
  <c r="D511" i="1"/>
  <c r="D509" i="1"/>
  <c r="D506" i="1"/>
  <c r="D481" i="1"/>
  <c r="D478" i="1"/>
  <c r="D477" i="1"/>
  <c r="D476" i="1"/>
  <c r="D475" i="1"/>
  <c r="D473" i="1"/>
  <c r="D472" i="1"/>
  <c r="D460" i="1"/>
  <c r="D458" i="1"/>
  <c r="D454" i="1"/>
  <c r="D452" i="1"/>
  <c r="D450" i="1"/>
  <c r="D448" i="1"/>
  <c r="D444" i="1"/>
  <c r="D442" i="1"/>
  <c r="D399" i="1"/>
  <c r="D396" i="1"/>
  <c r="D395" i="1"/>
  <c r="D393" i="1"/>
  <c r="D388" i="1"/>
  <c r="D387" i="1"/>
  <c r="D383" i="1"/>
  <c r="D381" i="1"/>
  <c r="D380" i="1"/>
  <c r="D379" i="1"/>
  <c r="D378" i="1"/>
  <c r="D377" i="1"/>
  <c r="D376" i="1"/>
  <c r="D375" i="1"/>
  <c r="D374" i="1"/>
  <c r="D373" i="1"/>
  <c r="D372" i="1"/>
  <c r="D370" i="1"/>
  <c r="D369" i="1"/>
  <c r="D368" i="1"/>
  <c r="D366" i="1"/>
  <c r="D365" i="1"/>
  <c r="D364" i="1"/>
  <c r="D363" i="1"/>
  <c r="D362" i="1"/>
  <c r="D361" i="1"/>
  <c r="D360" i="1"/>
  <c r="D359" i="1"/>
  <c r="D357" i="1"/>
  <c r="D356" i="1"/>
  <c r="D353" i="1"/>
  <c r="D352" i="1"/>
  <c r="D351" i="1"/>
  <c r="D350" i="1"/>
  <c r="D349" i="1"/>
  <c r="D348" i="1"/>
  <c r="D343" i="1"/>
  <c r="D342" i="1"/>
  <c r="D337" i="1"/>
  <c r="D336" i="1"/>
  <c r="D335" i="1"/>
  <c r="D334" i="1"/>
  <c r="D331" i="1"/>
  <c r="D330" i="1"/>
  <c r="D324" i="1"/>
  <c r="D321" i="1"/>
  <c r="D319" i="1"/>
  <c r="D315" i="1"/>
  <c r="D313" i="1"/>
  <c r="D312" i="1"/>
  <c r="D311" i="1"/>
  <c r="D310" i="1"/>
  <c r="D309" i="1"/>
  <c r="D306" i="1"/>
  <c r="D304" i="1"/>
  <c r="D294" i="1"/>
  <c r="D293" i="1"/>
  <c r="D292" i="1"/>
  <c r="D291" i="1"/>
  <c r="D288" i="1"/>
  <c r="D287" i="1"/>
  <c r="D286" i="1"/>
  <c r="D284" i="1"/>
  <c r="D275" i="1"/>
  <c r="D274" i="1"/>
  <c r="D273" i="1"/>
  <c r="D269" i="1"/>
  <c r="D247" i="1"/>
  <c r="D246" i="1"/>
  <c r="D245" i="1"/>
  <c r="D241" i="1"/>
  <c r="D236" i="1"/>
  <c r="D234" i="1"/>
  <c r="D229" i="1"/>
  <c r="D228" i="1"/>
  <c r="D227" i="1"/>
  <c r="D226" i="1"/>
  <c r="D225" i="1"/>
  <c r="D221" i="1"/>
  <c r="D219" i="1"/>
  <c r="D218" i="1"/>
  <c r="D216" i="1"/>
  <c r="D214" i="1"/>
  <c r="D213" i="1"/>
  <c r="D211" i="1"/>
  <c r="D206" i="1"/>
  <c r="D205" i="1"/>
  <c r="D202" i="1"/>
  <c r="D200" i="1"/>
  <c r="D196" i="1"/>
  <c r="D194" i="1"/>
  <c r="D192" i="1"/>
  <c r="D190" i="1"/>
  <c r="D189" i="1"/>
  <c r="D177" i="1"/>
  <c r="D176" i="1"/>
  <c r="D173" i="1"/>
  <c r="D171" i="1"/>
  <c r="D170" i="1"/>
  <c r="D169" i="1"/>
  <c r="D168" i="1"/>
  <c r="D165" i="1"/>
  <c r="D164" i="1"/>
  <c r="D163" i="1"/>
  <c r="D162" i="1"/>
  <c r="D161" i="1"/>
  <c r="D154" i="1"/>
  <c r="D149" i="1"/>
  <c r="D148" i="1"/>
  <c r="D146" i="1"/>
  <c r="D145" i="1"/>
  <c r="D144" i="1"/>
  <c r="D140" i="1"/>
  <c r="D139" i="1"/>
  <c r="D137" i="1"/>
  <c r="D136" i="1"/>
  <c r="D135" i="1"/>
  <c r="D132" i="1"/>
  <c r="D130" i="1"/>
  <c r="D129" i="1"/>
  <c r="D126" i="1"/>
  <c r="D125" i="1"/>
  <c r="D122" i="1"/>
  <c r="D95" i="1"/>
  <c r="D93" i="1"/>
  <c r="D91" i="1"/>
  <c r="D90" i="1"/>
  <c r="D86" i="1"/>
  <c r="D83" i="1"/>
  <c r="D82" i="1"/>
  <c r="D81" i="1"/>
  <c r="D80" i="1"/>
  <c r="D75" i="1"/>
  <c r="D74" i="1"/>
  <c r="D68" i="1"/>
  <c r="D67" i="1"/>
  <c r="D66" i="1"/>
  <c r="D64" i="1"/>
  <c r="D62" i="1"/>
  <c r="D59" i="1"/>
  <c r="D58" i="1"/>
  <c r="D57" i="1"/>
  <c r="D55" i="1"/>
  <c r="D52" i="1"/>
  <c r="F576" i="1"/>
  <c r="C576" i="1"/>
  <c r="H574" i="1"/>
  <c r="G574" i="1"/>
  <c r="F574" i="1"/>
  <c r="C574" i="1"/>
  <c r="H573" i="1"/>
  <c r="G573" i="1"/>
  <c r="F573" i="1"/>
  <c r="C573" i="1"/>
  <c r="F539" i="1"/>
  <c r="F540" i="1"/>
  <c r="F546" i="1"/>
  <c r="C536" i="1"/>
  <c r="C540" i="1"/>
  <c r="C543" i="1"/>
  <c r="C545" i="1"/>
  <c r="C548" i="1"/>
  <c r="G472" i="1"/>
  <c r="G473" i="1"/>
  <c r="G474" i="1"/>
  <c r="C473" i="1"/>
  <c r="C474" i="1"/>
  <c r="C481" i="1"/>
  <c r="C482" i="1"/>
  <c r="C483" i="1"/>
  <c r="C472" i="1"/>
  <c r="G471" i="1"/>
  <c r="F468" i="1"/>
  <c r="G469" i="1"/>
  <c r="C468" i="1"/>
  <c r="G467" i="1"/>
  <c r="C467" i="1"/>
  <c r="C466" i="1"/>
  <c r="G465" i="1"/>
  <c r="C465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C464" i="1"/>
  <c r="B535" i="1"/>
  <c r="C529" i="1"/>
  <c r="C531" i="1"/>
  <c r="C530" i="1"/>
  <c r="G530" i="1"/>
  <c r="H530" i="1"/>
  <c r="H529" i="1"/>
  <c r="G529" i="1"/>
  <c r="C348" i="1"/>
  <c r="G348" i="1"/>
  <c r="H348" i="1"/>
  <c r="C349" i="1"/>
  <c r="G349" i="1"/>
  <c r="H349" i="1"/>
  <c r="C350" i="1"/>
  <c r="C351" i="1"/>
  <c r="C352" i="1"/>
  <c r="C354" i="1"/>
  <c r="F354" i="1"/>
  <c r="G354" i="1"/>
  <c r="C355" i="1"/>
  <c r="F355" i="1"/>
  <c r="G355" i="1"/>
  <c r="C358" i="1"/>
  <c r="F358" i="1"/>
  <c r="C359" i="1"/>
  <c r="G359" i="1"/>
  <c r="G360" i="1"/>
  <c r="H360" i="1"/>
  <c r="C361" i="1"/>
  <c r="C362" i="1"/>
  <c r="C363" i="1"/>
  <c r="C364" i="1"/>
  <c r="C365" i="1"/>
  <c r="F365" i="1"/>
  <c r="G365" i="1"/>
  <c r="H365" i="1"/>
  <c r="C366" i="1"/>
  <c r="F366" i="1"/>
  <c r="G366" i="1"/>
  <c r="H366" i="1"/>
  <c r="C367" i="1"/>
  <c r="F367" i="1"/>
  <c r="C368" i="1"/>
  <c r="G368" i="1"/>
  <c r="H368" i="1"/>
  <c r="C369" i="1"/>
  <c r="G369" i="1"/>
  <c r="H369" i="1"/>
  <c r="G370" i="1"/>
  <c r="H370" i="1"/>
  <c r="G371" i="1"/>
  <c r="H371" i="1"/>
  <c r="C372" i="1"/>
  <c r="G372" i="1"/>
  <c r="H372" i="1"/>
  <c r="C374" i="1"/>
  <c r="F374" i="1"/>
  <c r="G374" i="1"/>
  <c r="H374" i="1"/>
  <c r="C375" i="1"/>
  <c r="F375" i="1"/>
  <c r="G375" i="1"/>
  <c r="H375" i="1"/>
  <c r="C376" i="1"/>
  <c r="G376" i="1"/>
  <c r="H376" i="1"/>
  <c r="C377" i="1"/>
  <c r="G377" i="1"/>
  <c r="H377" i="1"/>
  <c r="C378" i="1"/>
  <c r="H378" i="1"/>
  <c r="F379" i="1"/>
  <c r="H379" i="1"/>
  <c r="C380" i="1"/>
  <c r="C381" i="1"/>
  <c r="G381" i="1"/>
  <c r="H381" i="1"/>
  <c r="G382" i="1"/>
  <c r="H382" i="1"/>
  <c r="F383" i="1"/>
  <c r="G383" i="1"/>
  <c r="H383" i="1"/>
  <c r="I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47" i="1"/>
  <c r="F128" i="1"/>
  <c r="G128" i="1"/>
  <c r="G129" i="1"/>
  <c r="H129" i="1"/>
  <c r="G130" i="1"/>
  <c r="H130" i="1"/>
  <c r="F131" i="1"/>
  <c r="G132" i="1"/>
  <c r="H132" i="1"/>
  <c r="F133" i="1"/>
  <c r="G134" i="1"/>
  <c r="H134" i="1"/>
  <c r="G136" i="1"/>
  <c r="I138" i="1"/>
  <c r="F141" i="1"/>
  <c r="G141" i="1"/>
  <c r="C129" i="1"/>
  <c r="C130" i="1"/>
  <c r="C131" i="1"/>
  <c r="C133" i="1"/>
  <c r="C136" i="1"/>
  <c r="C137" i="1"/>
  <c r="C139" i="1"/>
  <c r="C140" i="1"/>
  <c r="C141" i="1"/>
  <c r="C123" i="1"/>
  <c r="C124" i="1"/>
  <c r="C125" i="1"/>
  <c r="F84" i="1"/>
  <c r="G84" i="1"/>
  <c r="F85" i="1"/>
  <c r="C81" i="1"/>
  <c r="C82" i="1"/>
  <c r="C83" i="1"/>
  <c r="C84" i="1"/>
  <c r="L44" i="1" l="1"/>
  <c r="O44" i="1"/>
  <c r="N44" i="1"/>
  <c r="M44" i="1"/>
  <c r="K44" i="1"/>
  <c r="J638" i="1"/>
  <c r="J614" i="1"/>
  <c r="J101" i="1"/>
  <c r="J572" i="1"/>
  <c r="J485" i="1"/>
  <c r="J404" i="1"/>
  <c r="J296" i="1"/>
  <c r="J249" i="1"/>
  <c r="J121" i="1"/>
  <c r="J79" i="1"/>
  <c r="J630" i="1"/>
  <c r="J603" i="1"/>
  <c r="J595" i="1"/>
  <c r="J590" i="1"/>
  <c r="J579" i="1"/>
  <c r="J563" i="1"/>
  <c r="J550" i="1"/>
  <c r="J534" i="1"/>
  <c r="J528" i="1"/>
  <c r="J521" i="1"/>
  <c r="J513" i="1"/>
  <c r="J505" i="1"/>
  <c r="J463" i="1"/>
  <c r="J457" i="1"/>
  <c r="J446" i="1"/>
  <c r="J440" i="1"/>
  <c r="J385" i="1"/>
  <c r="J346" i="1"/>
  <c r="J340" i="1"/>
  <c r="J333" i="1"/>
  <c r="J323" i="1"/>
  <c r="J317" i="1"/>
  <c r="J302" i="1"/>
  <c r="J277" i="1"/>
  <c r="J267" i="1"/>
  <c r="J239" i="1"/>
  <c r="J232" i="1"/>
  <c r="J223" i="1"/>
  <c r="J209" i="1"/>
  <c r="J198" i="1"/>
  <c r="J187" i="1"/>
  <c r="J175" i="1"/>
  <c r="J159" i="1"/>
  <c r="J143" i="1"/>
  <c r="J127" i="1"/>
  <c r="J88" i="1"/>
  <c r="J50" i="1"/>
  <c r="B546" i="1" l="1"/>
  <c r="B547" i="1"/>
  <c r="B538" i="1"/>
  <c r="B541" i="1"/>
  <c r="B548" i="1"/>
  <c r="B545" i="1"/>
  <c r="B544" i="1"/>
  <c r="B543" i="1"/>
  <c r="B542" i="1"/>
  <c r="B540" i="1"/>
  <c r="J48" i="1"/>
  <c r="J45" i="1"/>
  <c r="J47" i="1" s="1"/>
  <c r="E46" i="1"/>
  <c r="D47" i="1"/>
  <c r="E42" i="1"/>
  <c r="J46" i="1" l="1"/>
  <c r="J40" i="1" l="1"/>
  <c r="J39" i="1"/>
  <c r="J41" i="1"/>
  <c r="J42" i="1"/>
  <c r="J43" i="1"/>
  <c r="J35" i="1"/>
  <c r="J34" i="1"/>
  <c r="B141" i="1"/>
  <c r="B140" i="1"/>
  <c r="B139" i="1"/>
  <c r="B138" i="1"/>
  <c r="J142" i="1"/>
  <c r="B137" i="1"/>
  <c r="I142" i="1"/>
  <c r="B136" i="1"/>
  <c r="B135" i="1"/>
  <c r="B134" i="1"/>
  <c r="B133" i="1"/>
  <c r="B132" i="1"/>
  <c r="B131" i="1"/>
  <c r="B130" i="1"/>
  <c r="H142" i="1"/>
  <c r="D142" i="1"/>
  <c r="B129" i="1"/>
  <c r="C128" i="1"/>
  <c r="B128" i="1"/>
  <c r="I127" i="1"/>
  <c r="H127" i="1"/>
  <c r="G127" i="1"/>
  <c r="F127" i="1"/>
  <c r="E127" i="1"/>
  <c r="D127" i="1"/>
  <c r="C127" i="1"/>
  <c r="B127" i="1"/>
  <c r="E638" i="1"/>
  <c r="D638" i="1"/>
  <c r="E614" i="1"/>
  <c r="D614" i="1"/>
  <c r="E101" i="1"/>
  <c r="D101" i="1"/>
  <c r="E572" i="1"/>
  <c r="D572" i="1"/>
  <c r="E485" i="1"/>
  <c r="D485" i="1"/>
  <c r="E404" i="1"/>
  <c r="D404" i="1"/>
  <c r="E296" i="1"/>
  <c r="D296" i="1"/>
  <c r="E249" i="1"/>
  <c r="D249" i="1"/>
  <c r="E121" i="1"/>
  <c r="D121" i="1"/>
  <c r="E79" i="1"/>
  <c r="D79" i="1"/>
  <c r="E630" i="1"/>
  <c r="D630" i="1"/>
  <c r="E603" i="1"/>
  <c r="D603" i="1"/>
  <c r="E595" i="1"/>
  <c r="D595" i="1"/>
  <c r="E590" i="1"/>
  <c r="D590" i="1"/>
  <c r="E579" i="1"/>
  <c r="D579" i="1"/>
  <c r="E563" i="1"/>
  <c r="D563" i="1"/>
  <c r="E550" i="1"/>
  <c r="D550" i="1"/>
  <c r="E534" i="1"/>
  <c r="D534" i="1"/>
  <c r="E528" i="1"/>
  <c r="D528" i="1"/>
  <c r="E521" i="1"/>
  <c r="D521" i="1"/>
  <c r="E513" i="1"/>
  <c r="D513" i="1"/>
  <c r="E505" i="1"/>
  <c r="D505" i="1"/>
  <c r="E463" i="1"/>
  <c r="D463" i="1"/>
  <c r="E457" i="1"/>
  <c r="D457" i="1"/>
  <c r="E446" i="1"/>
  <c r="D446" i="1"/>
  <c r="E440" i="1"/>
  <c r="D440" i="1"/>
  <c r="E385" i="1"/>
  <c r="D385" i="1"/>
  <c r="E346" i="1"/>
  <c r="D346" i="1"/>
  <c r="E340" i="1"/>
  <c r="D340" i="1"/>
  <c r="E333" i="1"/>
  <c r="D333" i="1"/>
  <c r="E323" i="1"/>
  <c r="D323" i="1"/>
  <c r="E317" i="1"/>
  <c r="D317" i="1"/>
  <c r="E302" i="1"/>
  <c r="D302" i="1"/>
  <c r="E277" i="1"/>
  <c r="D277" i="1"/>
  <c r="E267" i="1"/>
  <c r="D267" i="1"/>
  <c r="E239" i="1"/>
  <c r="D239" i="1"/>
  <c r="E232" i="1"/>
  <c r="D232" i="1"/>
  <c r="E223" i="1"/>
  <c r="D223" i="1"/>
  <c r="E209" i="1"/>
  <c r="D209" i="1"/>
  <c r="E198" i="1"/>
  <c r="D198" i="1"/>
  <c r="E187" i="1"/>
  <c r="D187" i="1"/>
  <c r="E175" i="1"/>
  <c r="D175" i="1"/>
  <c r="E159" i="1"/>
  <c r="D159" i="1"/>
  <c r="E143" i="1"/>
  <c r="D143" i="1"/>
  <c r="E88" i="1"/>
  <c r="D88" i="1"/>
  <c r="E50" i="1"/>
  <c r="D50" i="1"/>
  <c r="E45" i="1"/>
  <c r="D45" i="1"/>
  <c r="B86" i="1"/>
  <c r="B85" i="1"/>
  <c r="J644" i="1"/>
  <c r="I644" i="1"/>
  <c r="H644" i="1"/>
  <c r="G644" i="1"/>
  <c r="F644" i="1"/>
  <c r="E644" i="1"/>
  <c r="D644" i="1"/>
  <c r="B641" i="1"/>
  <c r="B640" i="1"/>
  <c r="C639" i="1"/>
  <c r="C644" i="1" s="1"/>
  <c r="B639" i="1"/>
  <c r="I638" i="1"/>
  <c r="H638" i="1"/>
  <c r="G638" i="1"/>
  <c r="F638" i="1"/>
  <c r="C638" i="1"/>
  <c r="B638" i="1"/>
  <c r="J628" i="1"/>
  <c r="I628" i="1"/>
  <c r="H628" i="1"/>
  <c r="G628" i="1"/>
  <c r="F628" i="1"/>
  <c r="E628" i="1"/>
  <c r="D628" i="1"/>
  <c r="B627" i="1"/>
  <c r="B624" i="1"/>
  <c r="B623" i="1"/>
  <c r="B617" i="1"/>
  <c r="B616" i="1"/>
  <c r="C628" i="1"/>
  <c r="B615" i="1"/>
  <c r="I614" i="1"/>
  <c r="H614" i="1"/>
  <c r="G614" i="1"/>
  <c r="F614" i="1"/>
  <c r="C614" i="1"/>
  <c r="B614" i="1"/>
  <c r="J120" i="1"/>
  <c r="I120" i="1"/>
  <c r="H120" i="1"/>
  <c r="G120" i="1"/>
  <c r="F120" i="1"/>
  <c r="E120" i="1"/>
  <c r="D120" i="1"/>
  <c r="B105" i="1"/>
  <c r="B104" i="1"/>
  <c r="B103" i="1"/>
  <c r="C120" i="1"/>
  <c r="B102" i="1"/>
  <c r="I101" i="1"/>
  <c r="H101" i="1"/>
  <c r="G101" i="1"/>
  <c r="F101" i="1"/>
  <c r="C101" i="1"/>
  <c r="B101" i="1"/>
  <c r="J578" i="1"/>
  <c r="I578" i="1"/>
  <c r="H578" i="1"/>
  <c r="G578" i="1"/>
  <c r="F578" i="1"/>
  <c r="E578" i="1"/>
  <c r="D578" i="1"/>
  <c r="B577" i="1"/>
  <c r="B576" i="1"/>
  <c r="B575" i="1"/>
  <c r="B574" i="1"/>
  <c r="C578" i="1"/>
  <c r="B573" i="1"/>
  <c r="I572" i="1"/>
  <c r="H572" i="1"/>
  <c r="G572" i="1"/>
  <c r="F572" i="1"/>
  <c r="C572" i="1"/>
  <c r="B572" i="1"/>
  <c r="J504" i="1"/>
  <c r="I504" i="1"/>
  <c r="H504" i="1"/>
  <c r="G504" i="1"/>
  <c r="F504" i="1"/>
  <c r="E504" i="1"/>
  <c r="D504" i="1"/>
  <c r="B503" i="1"/>
  <c r="C504" i="1"/>
  <c r="I485" i="1"/>
  <c r="H485" i="1"/>
  <c r="G485" i="1"/>
  <c r="F485" i="1"/>
  <c r="C485" i="1"/>
  <c r="B485" i="1"/>
  <c r="J439" i="1"/>
  <c r="I439" i="1"/>
  <c r="H439" i="1"/>
  <c r="G439" i="1"/>
  <c r="F439" i="1"/>
  <c r="E439" i="1"/>
  <c r="D439" i="1"/>
  <c r="B405" i="1"/>
  <c r="C439" i="1"/>
  <c r="I404" i="1"/>
  <c r="H404" i="1"/>
  <c r="G404" i="1"/>
  <c r="F404" i="1"/>
  <c r="C404" i="1"/>
  <c r="B404" i="1"/>
  <c r="J301" i="1"/>
  <c r="I301" i="1"/>
  <c r="H301" i="1"/>
  <c r="G301" i="1"/>
  <c r="F301" i="1"/>
  <c r="E301" i="1"/>
  <c r="D301" i="1"/>
  <c r="B300" i="1"/>
  <c r="B299" i="1"/>
  <c r="B298" i="1"/>
  <c r="C301" i="1"/>
  <c r="B297" i="1"/>
  <c r="I296" i="1"/>
  <c r="H296" i="1"/>
  <c r="G296" i="1"/>
  <c r="F296" i="1"/>
  <c r="C296" i="1"/>
  <c r="B296" i="1"/>
  <c r="J266" i="1"/>
  <c r="I266" i="1"/>
  <c r="H266" i="1"/>
  <c r="G266" i="1"/>
  <c r="F266" i="1"/>
  <c r="E266" i="1"/>
  <c r="D266" i="1"/>
  <c r="C266" i="1"/>
  <c r="B250" i="1"/>
  <c r="I249" i="1"/>
  <c r="H249" i="1"/>
  <c r="G249" i="1"/>
  <c r="F249" i="1"/>
  <c r="C249" i="1"/>
  <c r="B249" i="1"/>
  <c r="J126" i="1"/>
  <c r="I126" i="1"/>
  <c r="H126" i="1"/>
  <c r="G126" i="1"/>
  <c r="F126" i="1"/>
  <c r="E126" i="1"/>
  <c r="B125" i="1"/>
  <c r="B124" i="1"/>
  <c r="B123" i="1"/>
  <c r="C122" i="1"/>
  <c r="C126" i="1" s="1"/>
  <c r="B122" i="1"/>
  <c r="I121" i="1"/>
  <c r="H121" i="1"/>
  <c r="G121" i="1"/>
  <c r="F121" i="1"/>
  <c r="C121" i="1"/>
  <c r="B121" i="1"/>
  <c r="C80" i="1"/>
  <c r="J87" i="1"/>
  <c r="G87" i="1"/>
  <c r="F87" i="1"/>
  <c r="B84" i="1"/>
  <c r="B83" i="1"/>
  <c r="H87" i="1"/>
  <c r="D87" i="1"/>
  <c r="B82" i="1"/>
  <c r="B81" i="1"/>
  <c r="I87" i="1"/>
  <c r="B80" i="1"/>
  <c r="I79" i="1"/>
  <c r="H79" i="1"/>
  <c r="G79" i="1"/>
  <c r="F79" i="1"/>
  <c r="C79" i="1"/>
  <c r="B79" i="1"/>
  <c r="J549" i="1"/>
  <c r="I549" i="1"/>
  <c r="H549" i="1"/>
  <c r="G549" i="1"/>
  <c r="F549" i="1"/>
  <c r="E549" i="1"/>
  <c r="D549" i="1"/>
  <c r="B539" i="1"/>
  <c r="B537" i="1"/>
  <c r="B536" i="1"/>
  <c r="C549" i="1"/>
  <c r="I534" i="1"/>
  <c r="H534" i="1"/>
  <c r="G534" i="1"/>
  <c r="F534" i="1"/>
  <c r="C534" i="1"/>
  <c r="B534" i="1"/>
  <c r="J533" i="1"/>
  <c r="I533" i="1"/>
  <c r="B532" i="1"/>
  <c r="B531" i="1"/>
  <c r="B530" i="1"/>
  <c r="H533" i="1"/>
  <c r="D533" i="1"/>
  <c r="B529" i="1"/>
  <c r="I528" i="1"/>
  <c r="H528" i="1"/>
  <c r="G528" i="1"/>
  <c r="F528" i="1"/>
  <c r="C528" i="1"/>
  <c r="B528" i="1"/>
  <c r="E142" i="1" l="1"/>
  <c r="G142" i="1"/>
  <c r="C142" i="1"/>
  <c r="F142" i="1"/>
  <c r="C87" i="1"/>
  <c r="E87" i="1"/>
  <c r="G533" i="1"/>
  <c r="E533" i="1"/>
  <c r="C533" i="1"/>
  <c r="F533" i="1"/>
  <c r="E43" i="1" l="1"/>
  <c r="E39" i="1"/>
  <c r="D42" i="1"/>
  <c r="E44" i="1" l="1"/>
  <c r="J384" i="1" l="1"/>
  <c r="I384" i="1"/>
  <c r="I346" i="1"/>
  <c r="H346" i="1"/>
  <c r="G346" i="1"/>
  <c r="F346" i="1"/>
  <c r="C346" i="1"/>
  <c r="B346" i="1"/>
  <c r="B385" i="1"/>
  <c r="C385" i="1"/>
  <c r="F385" i="1"/>
  <c r="G385" i="1"/>
  <c r="H385" i="1"/>
  <c r="I385" i="1"/>
  <c r="J593" i="1"/>
  <c r="I593" i="1"/>
  <c r="I594" i="1" s="1"/>
  <c r="B593" i="1"/>
  <c r="J592" i="1"/>
  <c r="G592" i="1"/>
  <c r="F592" i="1"/>
  <c r="F594" i="1" s="1"/>
  <c r="D594" i="1"/>
  <c r="C592" i="1"/>
  <c r="B592" i="1"/>
  <c r="J591" i="1"/>
  <c r="H591" i="1"/>
  <c r="H594" i="1" s="1"/>
  <c r="G591" i="1"/>
  <c r="C591" i="1"/>
  <c r="B591" i="1"/>
  <c r="I590" i="1"/>
  <c r="H590" i="1"/>
  <c r="G590" i="1"/>
  <c r="F590" i="1"/>
  <c r="C590" i="1"/>
  <c r="B590" i="1"/>
  <c r="J588" i="1"/>
  <c r="B588" i="1"/>
  <c r="J587" i="1"/>
  <c r="H587" i="1"/>
  <c r="B587" i="1"/>
  <c r="J586" i="1"/>
  <c r="G586" i="1"/>
  <c r="B586" i="1"/>
  <c r="J585" i="1"/>
  <c r="B585" i="1"/>
  <c r="J584" i="1"/>
  <c r="C584" i="1"/>
  <c r="B584" i="1"/>
  <c r="J583" i="1"/>
  <c r="I583" i="1"/>
  <c r="I589" i="1" s="1"/>
  <c r="B583" i="1"/>
  <c r="J582" i="1"/>
  <c r="G582" i="1"/>
  <c r="F582" i="1"/>
  <c r="B582" i="1"/>
  <c r="J581" i="1"/>
  <c r="G581" i="1"/>
  <c r="F581" i="1"/>
  <c r="C581" i="1"/>
  <c r="B581" i="1"/>
  <c r="J580" i="1"/>
  <c r="H580" i="1"/>
  <c r="G580" i="1"/>
  <c r="C580" i="1"/>
  <c r="B580" i="1"/>
  <c r="I579" i="1"/>
  <c r="H579" i="1"/>
  <c r="G579" i="1"/>
  <c r="F579" i="1"/>
  <c r="C579" i="1"/>
  <c r="B579" i="1"/>
  <c r="F224" i="1"/>
  <c r="G225" i="1"/>
  <c r="H225" i="1"/>
  <c r="H226" i="1"/>
  <c r="G227" i="1"/>
  <c r="H227" i="1"/>
  <c r="F229" i="1"/>
  <c r="G229" i="1"/>
  <c r="F230" i="1"/>
  <c r="C225" i="1"/>
  <c r="C226" i="1"/>
  <c r="C227" i="1"/>
  <c r="C228" i="1"/>
  <c r="C229" i="1"/>
  <c r="B225" i="1"/>
  <c r="B226" i="1"/>
  <c r="B227" i="1"/>
  <c r="B228" i="1"/>
  <c r="B229" i="1"/>
  <c r="B230" i="1"/>
  <c r="J231" i="1"/>
  <c r="I231" i="1"/>
  <c r="C224" i="1"/>
  <c r="B224" i="1"/>
  <c r="I223" i="1"/>
  <c r="H223" i="1"/>
  <c r="G223" i="1"/>
  <c r="F223" i="1"/>
  <c r="C223" i="1"/>
  <c r="B223" i="1"/>
  <c r="J276" i="1"/>
  <c r="C275" i="1"/>
  <c r="B275" i="1"/>
  <c r="C274" i="1"/>
  <c r="B274" i="1"/>
  <c r="B273" i="1"/>
  <c r="I272" i="1"/>
  <c r="I276" i="1" s="1"/>
  <c r="B272" i="1"/>
  <c r="G271" i="1"/>
  <c r="F271" i="1"/>
  <c r="C271" i="1"/>
  <c r="B271" i="1"/>
  <c r="F270" i="1"/>
  <c r="C270" i="1"/>
  <c r="B270" i="1"/>
  <c r="H269" i="1"/>
  <c r="B269" i="1"/>
  <c r="H268" i="1"/>
  <c r="G268" i="1"/>
  <c r="C268" i="1"/>
  <c r="B268" i="1"/>
  <c r="I267" i="1"/>
  <c r="H267" i="1"/>
  <c r="G267" i="1"/>
  <c r="F267" i="1"/>
  <c r="C267" i="1"/>
  <c r="B267" i="1"/>
  <c r="C471" i="1"/>
  <c r="C470" i="1"/>
  <c r="C469" i="1"/>
  <c r="I484" i="1"/>
  <c r="J484" i="1"/>
  <c r="G236" i="1"/>
  <c r="H234" i="1"/>
  <c r="G234" i="1"/>
  <c r="F233" i="1"/>
  <c r="G233" i="1"/>
  <c r="F235" i="1"/>
  <c r="G235" i="1"/>
  <c r="C235" i="1"/>
  <c r="J238" i="1"/>
  <c r="B237" i="1"/>
  <c r="B236" i="1"/>
  <c r="B235" i="1"/>
  <c r="B234" i="1"/>
  <c r="C233" i="1"/>
  <c r="B233" i="1"/>
  <c r="I232" i="1"/>
  <c r="H232" i="1"/>
  <c r="G232" i="1"/>
  <c r="F232" i="1"/>
  <c r="C232" i="1"/>
  <c r="B232" i="1"/>
  <c r="I602" i="1"/>
  <c r="J602" i="1"/>
  <c r="I322" i="1"/>
  <c r="J322" i="1"/>
  <c r="I158" i="1"/>
  <c r="J158" i="1"/>
  <c r="J248" i="1"/>
  <c r="J316" i="1"/>
  <c r="I462" i="1"/>
  <c r="J462" i="1"/>
  <c r="J512" i="1"/>
  <c r="I456" i="1"/>
  <c r="J456" i="1"/>
  <c r="H174" i="1"/>
  <c r="I174" i="1"/>
  <c r="J174" i="1"/>
  <c r="J222" i="1"/>
  <c r="J186" i="1"/>
  <c r="J78" i="1"/>
  <c r="I208" i="1"/>
  <c r="J208" i="1"/>
  <c r="I197" i="1"/>
  <c r="J197" i="1"/>
  <c r="I345" i="1"/>
  <c r="J345" i="1"/>
  <c r="J332" i="1"/>
  <c r="J100" i="1"/>
  <c r="J613" i="1"/>
  <c r="H339" i="1"/>
  <c r="I339" i="1"/>
  <c r="J339" i="1"/>
  <c r="H520" i="1"/>
  <c r="I520" i="1"/>
  <c r="J520" i="1"/>
  <c r="J403" i="1"/>
  <c r="J637" i="1"/>
  <c r="I445" i="1"/>
  <c r="J445" i="1"/>
  <c r="I527" i="1"/>
  <c r="J527" i="1"/>
  <c r="G562" i="1"/>
  <c r="H562" i="1"/>
  <c r="I562" i="1"/>
  <c r="J562" i="1"/>
  <c r="I295" i="1"/>
  <c r="J295" i="1"/>
  <c r="I571" i="1"/>
  <c r="J571" i="1"/>
  <c r="C47" i="1"/>
  <c r="I48" i="1"/>
  <c r="I49" i="1" s="1"/>
  <c r="B48" i="1"/>
  <c r="G47" i="1"/>
  <c r="F47" i="1"/>
  <c r="F49" i="1" s="1"/>
  <c r="D49" i="1"/>
  <c r="B47" i="1"/>
  <c r="H46" i="1"/>
  <c r="H49" i="1" s="1"/>
  <c r="G46" i="1"/>
  <c r="C46" i="1"/>
  <c r="B46" i="1"/>
  <c r="I45" i="1"/>
  <c r="H45" i="1"/>
  <c r="G45" i="1"/>
  <c r="F45" i="1"/>
  <c r="C45" i="1"/>
  <c r="B45" i="1"/>
  <c r="H570" i="1"/>
  <c r="G570" i="1"/>
  <c r="G569" i="1"/>
  <c r="F569" i="1"/>
  <c r="C569" i="1"/>
  <c r="C568" i="1"/>
  <c r="H567" i="1"/>
  <c r="C567" i="1"/>
  <c r="C566" i="1"/>
  <c r="H565" i="1"/>
  <c r="G565" i="1"/>
  <c r="F565" i="1"/>
  <c r="C565" i="1"/>
  <c r="F564" i="1"/>
  <c r="C564" i="1"/>
  <c r="C293" i="1"/>
  <c r="C292" i="1"/>
  <c r="C291" i="1"/>
  <c r="G289" i="1"/>
  <c r="F289" i="1"/>
  <c r="C289" i="1"/>
  <c r="C287" i="1"/>
  <c r="H283" i="1"/>
  <c r="G283" i="1"/>
  <c r="C283" i="1"/>
  <c r="H278" i="1"/>
  <c r="G278" i="1"/>
  <c r="F278" i="1"/>
  <c r="C561" i="1"/>
  <c r="C558" i="1"/>
  <c r="C554" i="1"/>
  <c r="C553" i="1"/>
  <c r="C552" i="1"/>
  <c r="F551" i="1"/>
  <c r="F562" i="1" s="1"/>
  <c r="C551" i="1"/>
  <c r="G526" i="1"/>
  <c r="F526" i="1"/>
  <c r="C526" i="1"/>
  <c r="F524" i="1"/>
  <c r="C524" i="1"/>
  <c r="H522" i="1"/>
  <c r="H527" i="1" s="1"/>
  <c r="G522" i="1"/>
  <c r="D527" i="1"/>
  <c r="C443" i="1"/>
  <c r="H442" i="1"/>
  <c r="H445" i="1" s="1"/>
  <c r="G442" i="1"/>
  <c r="F442" i="1"/>
  <c r="G441" i="1"/>
  <c r="F441" i="1"/>
  <c r="C441" i="1"/>
  <c r="G636" i="1"/>
  <c r="G637" i="1" s="1"/>
  <c r="F636" i="1"/>
  <c r="F637" i="1" s="1"/>
  <c r="C636" i="1"/>
  <c r="H633" i="1"/>
  <c r="H637" i="1" s="1"/>
  <c r="C632" i="1"/>
  <c r="I631" i="1"/>
  <c r="I637" i="1" s="1"/>
  <c r="G401" i="1"/>
  <c r="F401" i="1"/>
  <c r="C401" i="1"/>
  <c r="I400" i="1"/>
  <c r="I403" i="1" s="1"/>
  <c r="H395" i="1"/>
  <c r="G395" i="1"/>
  <c r="F394" i="1"/>
  <c r="C394" i="1"/>
  <c r="H393" i="1"/>
  <c r="G393" i="1"/>
  <c r="C393" i="1"/>
  <c r="F392" i="1"/>
  <c r="C392" i="1"/>
  <c r="C388" i="1"/>
  <c r="H387" i="1"/>
  <c r="G387" i="1"/>
  <c r="F386" i="1"/>
  <c r="C386" i="1"/>
  <c r="C517" i="1"/>
  <c r="C516" i="1"/>
  <c r="G515" i="1"/>
  <c r="G520" i="1" s="1"/>
  <c r="F514" i="1"/>
  <c r="F520" i="1" s="1"/>
  <c r="C514" i="1"/>
  <c r="F337" i="1"/>
  <c r="C337" i="1"/>
  <c r="G336" i="1"/>
  <c r="F336" i="1"/>
  <c r="C336" i="1"/>
  <c r="F335" i="1"/>
  <c r="C335" i="1"/>
  <c r="G334" i="1"/>
  <c r="F334" i="1"/>
  <c r="C334" i="1"/>
  <c r="G612" i="1"/>
  <c r="F612" i="1"/>
  <c r="C612" i="1"/>
  <c r="G611" i="1"/>
  <c r="C610" i="1"/>
  <c r="H609" i="1"/>
  <c r="G609" i="1"/>
  <c r="H608" i="1"/>
  <c r="G608" i="1"/>
  <c r="C608" i="1"/>
  <c r="H607" i="1"/>
  <c r="G607" i="1"/>
  <c r="G606" i="1"/>
  <c r="C606" i="1"/>
  <c r="F605" i="1"/>
  <c r="C605" i="1"/>
  <c r="I604" i="1"/>
  <c r="I613" i="1" s="1"/>
  <c r="H99" i="1"/>
  <c r="G99" i="1"/>
  <c r="I97" i="1"/>
  <c r="I100" i="1" s="1"/>
  <c r="G96" i="1"/>
  <c r="F96" i="1"/>
  <c r="C96" i="1"/>
  <c r="H95" i="1"/>
  <c r="G95" i="1"/>
  <c r="F95" i="1"/>
  <c r="C95" i="1"/>
  <c r="G94" i="1"/>
  <c r="F94" i="1"/>
  <c r="C94" i="1"/>
  <c r="H93" i="1"/>
  <c r="G93" i="1"/>
  <c r="C93" i="1"/>
  <c r="G92" i="1"/>
  <c r="F92" i="1"/>
  <c r="C92" i="1"/>
  <c r="H91" i="1"/>
  <c r="G91" i="1"/>
  <c r="H90" i="1"/>
  <c r="G90" i="1"/>
  <c r="C90" i="1"/>
  <c r="F89" i="1"/>
  <c r="C89" i="1"/>
  <c r="F330" i="1"/>
  <c r="C328" i="1"/>
  <c r="I327" i="1"/>
  <c r="I332" i="1" s="1"/>
  <c r="G326" i="1"/>
  <c r="F326" i="1"/>
  <c r="C326" i="1"/>
  <c r="F325" i="1"/>
  <c r="C325" i="1"/>
  <c r="H324" i="1"/>
  <c r="H332" i="1" s="1"/>
  <c r="G324" i="1"/>
  <c r="C324" i="1"/>
  <c r="G344" i="1"/>
  <c r="F344" i="1"/>
  <c r="C344" i="1"/>
  <c r="H343" i="1"/>
  <c r="G343" i="1"/>
  <c r="H342" i="1"/>
  <c r="G342" i="1"/>
  <c r="C342" i="1"/>
  <c r="F341" i="1"/>
  <c r="C341" i="1"/>
  <c r="H196" i="1"/>
  <c r="G196" i="1"/>
  <c r="G195" i="1"/>
  <c r="F195" i="1"/>
  <c r="C195" i="1"/>
  <c r="H194" i="1"/>
  <c r="G194" i="1"/>
  <c r="G193" i="1"/>
  <c r="F193" i="1"/>
  <c r="C193" i="1"/>
  <c r="H192" i="1"/>
  <c r="G192" i="1"/>
  <c r="F192" i="1"/>
  <c r="C192" i="1"/>
  <c r="G191" i="1"/>
  <c r="F191" i="1"/>
  <c r="C191" i="1"/>
  <c r="H190" i="1"/>
  <c r="G190" i="1"/>
  <c r="H189" i="1"/>
  <c r="C189" i="1"/>
  <c r="F188" i="1"/>
  <c r="C188" i="1"/>
  <c r="C207" i="1"/>
  <c r="C205" i="1"/>
  <c r="C204" i="1"/>
  <c r="H202" i="1"/>
  <c r="G202" i="1"/>
  <c r="C202" i="1"/>
  <c r="F201" i="1"/>
  <c r="C201" i="1"/>
  <c r="H200" i="1"/>
  <c r="G200" i="1"/>
  <c r="F200" i="1"/>
  <c r="C200" i="1"/>
  <c r="F199" i="1"/>
  <c r="C199" i="1"/>
  <c r="G77" i="1"/>
  <c r="I76" i="1"/>
  <c r="I78" i="1" s="1"/>
  <c r="G74" i="1"/>
  <c r="C74" i="1"/>
  <c r="H71" i="1"/>
  <c r="G71" i="1"/>
  <c r="G70" i="1"/>
  <c r="G68" i="1"/>
  <c r="C68" i="1"/>
  <c r="C67" i="1"/>
  <c r="H66" i="1"/>
  <c r="G66" i="1"/>
  <c r="F66" i="1"/>
  <c r="C66" i="1"/>
  <c r="G64" i="1"/>
  <c r="C64" i="1"/>
  <c r="F63" i="1"/>
  <c r="C63" i="1"/>
  <c r="G62" i="1"/>
  <c r="C62" i="1"/>
  <c r="F61" i="1"/>
  <c r="C61" i="1"/>
  <c r="F60" i="1"/>
  <c r="C60" i="1"/>
  <c r="H59" i="1"/>
  <c r="G59" i="1"/>
  <c r="G58" i="1"/>
  <c r="C58" i="1"/>
  <c r="H57" i="1"/>
  <c r="C57" i="1"/>
  <c r="G56" i="1"/>
  <c r="F56" i="1"/>
  <c r="C56" i="1"/>
  <c r="H55" i="1"/>
  <c r="C55" i="1"/>
  <c r="G54" i="1"/>
  <c r="F54" i="1"/>
  <c r="C54" i="1"/>
  <c r="G53" i="1"/>
  <c r="F53" i="1"/>
  <c r="C53" i="1"/>
  <c r="H52" i="1"/>
  <c r="C52" i="1"/>
  <c r="H51" i="1"/>
  <c r="G51" i="1"/>
  <c r="C51" i="1"/>
  <c r="H185" i="1"/>
  <c r="H184" i="1"/>
  <c r="I183" i="1"/>
  <c r="I186" i="1" s="1"/>
  <c r="G182" i="1"/>
  <c r="F182" i="1"/>
  <c r="C182" i="1"/>
  <c r="H180" i="1"/>
  <c r="G180" i="1"/>
  <c r="F179" i="1"/>
  <c r="F178" i="1"/>
  <c r="C178" i="1"/>
  <c r="H177" i="1"/>
  <c r="G177" i="1"/>
  <c r="C176" i="1"/>
  <c r="H221" i="1"/>
  <c r="G218" i="1"/>
  <c r="C218" i="1"/>
  <c r="I217" i="1"/>
  <c r="I222" i="1" s="1"/>
  <c r="H216" i="1"/>
  <c r="C215" i="1"/>
  <c r="C214" i="1"/>
  <c r="C213" i="1"/>
  <c r="G212" i="1"/>
  <c r="F212" i="1"/>
  <c r="C212" i="1"/>
  <c r="G211" i="1"/>
  <c r="C211" i="1"/>
  <c r="F210" i="1"/>
  <c r="C210" i="1"/>
  <c r="F173" i="1"/>
  <c r="C173" i="1"/>
  <c r="G172" i="1"/>
  <c r="F172" i="1"/>
  <c r="C172" i="1"/>
  <c r="C165" i="1"/>
  <c r="C164" i="1"/>
  <c r="C163" i="1"/>
  <c r="C162" i="1"/>
  <c r="G161" i="1"/>
  <c r="C161" i="1"/>
  <c r="F160" i="1"/>
  <c r="C160" i="1"/>
  <c r="C454" i="1"/>
  <c r="G453" i="1"/>
  <c r="F453" i="1"/>
  <c r="C453" i="1"/>
  <c r="C452" i="1"/>
  <c r="H450" i="1"/>
  <c r="G450" i="1"/>
  <c r="C450" i="1"/>
  <c r="F449" i="1"/>
  <c r="C449" i="1"/>
  <c r="H448" i="1"/>
  <c r="G448" i="1"/>
  <c r="C448" i="1"/>
  <c r="F447" i="1"/>
  <c r="C447" i="1"/>
  <c r="C511" i="1"/>
  <c r="H510" i="1"/>
  <c r="H509" i="1"/>
  <c r="G509" i="1"/>
  <c r="F509" i="1"/>
  <c r="C509" i="1"/>
  <c r="G508" i="1"/>
  <c r="F508" i="1"/>
  <c r="C508" i="1"/>
  <c r="I507" i="1"/>
  <c r="I512" i="1" s="1"/>
  <c r="C507" i="1"/>
  <c r="H506" i="1"/>
  <c r="C506" i="1"/>
  <c r="G461" i="1"/>
  <c r="F459" i="1"/>
  <c r="F462" i="1" s="1"/>
  <c r="C459" i="1"/>
  <c r="H458" i="1"/>
  <c r="H462" i="1" s="1"/>
  <c r="G458" i="1"/>
  <c r="C458" i="1"/>
  <c r="H315" i="1"/>
  <c r="G315" i="1"/>
  <c r="C314" i="1"/>
  <c r="H313" i="1"/>
  <c r="G313" i="1"/>
  <c r="C313" i="1"/>
  <c r="G312" i="1"/>
  <c r="C312" i="1"/>
  <c r="G311" i="1"/>
  <c r="C311" i="1"/>
  <c r="G310" i="1"/>
  <c r="C310" i="1"/>
  <c r="C309" i="1"/>
  <c r="I308" i="1"/>
  <c r="I316" i="1" s="1"/>
  <c r="G307" i="1"/>
  <c r="F307" i="1"/>
  <c r="C307" i="1"/>
  <c r="H306" i="1"/>
  <c r="G306" i="1"/>
  <c r="C306" i="1"/>
  <c r="F305" i="1"/>
  <c r="C305" i="1"/>
  <c r="H304" i="1"/>
  <c r="G304" i="1"/>
  <c r="C304" i="1"/>
  <c r="F303" i="1"/>
  <c r="C303" i="1"/>
  <c r="C247" i="1"/>
  <c r="C246" i="1"/>
  <c r="I244" i="1"/>
  <c r="I248" i="1" s="1"/>
  <c r="G243" i="1"/>
  <c r="F243" i="1"/>
  <c r="C243" i="1"/>
  <c r="F242" i="1"/>
  <c r="C242" i="1"/>
  <c r="H241" i="1"/>
  <c r="H240" i="1"/>
  <c r="G240" i="1"/>
  <c r="C240" i="1"/>
  <c r="C154" i="1"/>
  <c r="C152" i="1"/>
  <c r="H151" i="1"/>
  <c r="H158" i="1" s="1"/>
  <c r="G151" i="1"/>
  <c r="C149" i="1"/>
  <c r="G148" i="1"/>
  <c r="G147" i="1"/>
  <c r="F147" i="1"/>
  <c r="C147" i="1"/>
  <c r="G146" i="1"/>
  <c r="F146" i="1"/>
  <c r="C146" i="1"/>
  <c r="G145" i="1"/>
  <c r="F145" i="1"/>
  <c r="C145" i="1"/>
  <c r="G144" i="1"/>
  <c r="F144" i="1"/>
  <c r="C144" i="1"/>
  <c r="H321" i="1"/>
  <c r="G321" i="1"/>
  <c r="F320" i="1"/>
  <c r="C320" i="1"/>
  <c r="H319" i="1"/>
  <c r="G319" i="1"/>
  <c r="C319" i="1"/>
  <c r="F318" i="1"/>
  <c r="C318" i="1"/>
  <c r="F601" i="1"/>
  <c r="C601" i="1"/>
  <c r="F600" i="1"/>
  <c r="C600" i="1"/>
  <c r="G599" i="1"/>
  <c r="C599" i="1"/>
  <c r="H598" i="1"/>
  <c r="G598" i="1"/>
  <c r="F598" i="1"/>
  <c r="C598" i="1"/>
  <c r="G597" i="1"/>
  <c r="C597" i="1"/>
  <c r="H596" i="1"/>
  <c r="F596" i="1"/>
  <c r="C596" i="1"/>
  <c r="H42" i="1"/>
  <c r="G41" i="1"/>
  <c r="G44" i="1" s="1"/>
  <c r="C40" i="1"/>
  <c r="I44" i="1"/>
  <c r="H384" i="1" l="1"/>
  <c r="G384" i="1"/>
  <c r="C384" i="1"/>
  <c r="E384" i="1"/>
  <c r="F384" i="1"/>
  <c r="D384" i="1"/>
  <c r="C594" i="1"/>
  <c r="D589" i="1"/>
  <c r="F589" i="1"/>
  <c r="C589" i="1"/>
  <c r="J589" i="1"/>
  <c r="J594" i="1"/>
  <c r="E589" i="1"/>
  <c r="G589" i="1"/>
  <c r="H589" i="1"/>
  <c r="E594" i="1"/>
  <c r="G594" i="1"/>
  <c r="E231" i="1"/>
  <c r="D231" i="1"/>
  <c r="H231" i="1"/>
  <c r="F231" i="1"/>
  <c r="C231" i="1"/>
  <c r="G231" i="1"/>
  <c r="C276" i="1"/>
  <c r="H276" i="1"/>
  <c r="E276" i="1"/>
  <c r="F276" i="1"/>
  <c r="G276" i="1"/>
  <c r="D276" i="1"/>
  <c r="F484" i="1"/>
  <c r="E484" i="1"/>
  <c r="G484" i="1"/>
  <c r="D484" i="1"/>
  <c r="C484" i="1"/>
  <c r="H484" i="1"/>
  <c r="G174" i="1"/>
  <c r="H295" i="1"/>
  <c r="F445" i="1"/>
  <c r="I238" i="1"/>
  <c r="C238" i="1"/>
  <c r="H186" i="1"/>
  <c r="G238" i="1"/>
  <c r="E238" i="1"/>
  <c r="F238" i="1"/>
  <c r="H238" i="1"/>
  <c r="D238" i="1"/>
  <c r="H345" i="1"/>
  <c r="F295" i="1"/>
  <c r="G208" i="1"/>
  <c r="G445" i="1"/>
  <c r="F456" i="1"/>
  <c r="D345" i="1"/>
  <c r="D332" i="1"/>
  <c r="D520" i="1"/>
  <c r="C637" i="1"/>
  <c r="C445" i="1"/>
  <c r="D322" i="1"/>
  <c r="E527" i="1"/>
  <c r="H571" i="1"/>
  <c r="G332" i="1"/>
  <c r="J49" i="1"/>
  <c r="C462" i="1"/>
  <c r="H322" i="1"/>
  <c r="E462" i="1"/>
  <c r="G222" i="1"/>
  <c r="C512" i="1"/>
  <c r="F78" i="1"/>
  <c r="D512" i="1"/>
  <c r="F613" i="1"/>
  <c r="F158" i="1"/>
  <c r="F248" i="1"/>
  <c r="H208" i="1"/>
  <c r="C339" i="1"/>
  <c r="G571" i="1"/>
  <c r="E339" i="1"/>
  <c r="F174" i="1"/>
  <c r="E571" i="1"/>
  <c r="D602" i="1"/>
  <c r="C248" i="1"/>
  <c r="C186" i="1"/>
  <c r="G339" i="1"/>
  <c r="F571" i="1"/>
  <c r="H222" i="1"/>
  <c r="E208" i="1"/>
  <c r="C527" i="1"/>
  <c r="H512" i="1"/>
  <c r="H602" i="1"/>
  <c r="H456" i="1"/>
  <c r="G462" i="1"/>
  <c r="G602" i="1"/>
  <c r="C322" i="1"/>
  <c r="G248" i="1"/>
  <c r="E316" i="1"/>
  <c r="F512" i="1"/>
  <c r="E186" i="1"/>
  <c r="D78" i="1"/>
  <c r="F208" i="1"/>
  <c r="E197" i="1"/>
  <c r="E345" i="1"/>
  <c r="G613" i="1"/>
  <c r="C520" i="1"/>
  <c r="D571" i="1"/>
  <c r="C571" i="1"/>
  <c r="D222" i="1"/>
  <c r="H248" i="1"/>
  <c r="G316" i="1"/>
  <c r="D100" i="1"/>
  <c r="H613" i="1"/>
  <c r="G527" i="1"/>
  <c r="G295" i="1"/>
  <c r="C49" i="1"/>
  <c r="D208" i="1"/>
  <c r="C332" i="1"/>
  <c r="E49" i="1"/>
  <c r="D316" i="1"/>
  <c r="D186" i="1"/>
  <c r="C345" i="1"/>
  <c r="F100" i="1"/>
  <c r="F322" i="1"/>
  <c r="D248" i="1"/>
  <c r="H316" i="1"/>
  <c r="E456" i="1"/>
  <c r="E100" i="1"/>
  <c r="C403" i="1"/>
  <c r="C158" i="1"/>
  <c r="G186" i="1"/>
  <c r="D197" i="1"/>
  <c r="G100" i="1"/>
  <c r="C613" i="1"/>
  <c r="E403" i="1"/>
  <c r="E295" i="1"/>
  <c r="D158" i="1"/>
  <c r="E248" i="1"/>
  <c r="C456" i="1"/>
  <c r="C222" i="1"/>
  <c r="E222" i="1"/>
  <c r="C197" i="1"/>
  <c r="E332" i="1"/>
  <c r="H100" i="1"/>
  <c r="E613" i="1"/>
  <c r="F403" i="1"/>
  <c r="E637" i="1"/>
  <c r="C562" i="1"/>
  <c r="F345" i="1"/>
  <c r="E520" i="1"/>
  <c r="C602" i="1"/>
  <c r="E158" i="1"/>
  <c r="D456" i="1"/>
  <c r="C174" i="1"/>
  <c r="F222" i="1"/>
  <c r="H197" i="1"/>
  <c r="G345" i="1"/>
  <c r="D403" i="1"/>
  <c r="D637" i="1"/>
  <c r="D562" i="1"/>
  <c r="C295" i="1"/>
  <c r="E602" i="1"/>
  <c r="G322" i="1"/>
  <c r="C316" i="1"/>
  <c r="E512" i="1"/>
  <c r="G512" i="1"/>
  <c r="E174" i="1"/>
  <c r="F186" i="1"/>
  <c r="C100" i="1"/>
  <c r="G403" i="1"/>
  <c r="D445" i="1"/>
  <c r="E562" i="1"/>
  <c r="F602" i="1"/>
  <c r="G158" i="1"/>
  <c r="D462" i="1"/>
  <c r="G456" i="1"/>
  <c r="C78" i="1"/>
  <c r="D613" i="1"/>
  <c r="D339" i="1"/>
  <c r="E445" i="1"/>
  <c r="E322" i="1"/>
  <c r="F197" i="1"/>
  <c r="E78" i="1"/>
  <c r="G197" i="1"/>
  <c r="F332" i="1"/>
  <c r="H403" i="1"/>
  <c r="F316" i="1"/>
  <c r="D174" i="1"/>
  <c r="G78" i="1"/>
  <c r="F339" i="1"/>
  <c r="D295" i="1"/>
  <c r="H78" i="1"/>
  <c r="C208" i="1"/>
  <c r="F527" i="1"/>
  <c r="G49" i="1"/>
  <c r="F44" i="1"/>
  <c r="H44" i="1"/>
  <c r="J44" i="1"/>
  <c r="D44" i="1"/>
  <c r="B62" i="1"/>
  <c r="B61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C44" i="1"/>
  <c r="B154" i="1"/>
  <c r="B156" i="1"/>
  <c r="B155" i="1"/>
  <c r="B153" i="1"/>
  <c r="B152" i="1"/>
  <c r="B151" i="1"/>
  <c r="B150" i="1"/>
  <c r="B149" i="1"/>
  <c r="B148" i="1"/>
  <c r="B147" i="1"/>
  <c r="B146" i="1"/>
  <c r="B145" i="1"/>
  <c r="B570" i="1"/>
  <c r="B569" i="1"/>
  <c r="B568" i="1"/>
  <c r="B567" i="1"/>
  <c r="B566" i="1"/>
  <c r="B565" i="1"/>
  <c r="B564" i="1"/>
  <c r="I563" i="1"/>
  <c r="H563" i="1"/>
  <c r="G563" i="1"/>
  <c r="F563" i="1"/>
  <c r="C563" i="1"/>
  <c r="B563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I277" i="1"/>
  <c r="H277" i="1"/>
  <c r="G277" i="1"/>
  <c r="F277" i="1"/>
  <c r="C277" i="1"/>
  <c r="B277" i="1"/>
  <c r="B561" i="1"/>
  <c r="B560" i="1"/>
  <c r="B559" i="1"/>
  <c r="B558" i="1"/>
  <c r="B557" i="1"/>
  <c r="B556" i="1"/>
  <c r="B555" i="1"/>
  <c r="B554" i="1"/>
  <c r="B553" i="1"/>
  <c r="B552" i="1"/>
  <c r="B551" i="1"/>
  <c r="I550" i="1"/>
  <c r="H550" i="1"/>
  <c r="G550" i="1"/>
  <c r="F550" i="1"/>
  <c r="C550" i="1"/>
  <c r="B550" i="1"/>
  <c r="B526" i="1"/>
  <c r="B525" i="1"/>
  <c r="B524" i="1"/>
  <c r="B523" i="1"/>
  <c r="B522" i="1"/>
  <c r="I521" i="1"/>
  <c r="H521" i="1"/>
  <c r="G521" i="1"/>
  <c r="F521" i="1"/>
  <c r="C521" i="1"/>
  <c r="B521" i="1"/>
  <c r="B444" i="1"/>
  <c r="B443" i="1"/>
  <c r="B442" i="1"/>
  <c r="B441" i="1"/>
  <c r="I440" i="1"/>
  <c r="H440" i="1"/>
  <c r="G440" i="1"/>
  <c r="F440" i="1"/>
  <c r="C440" i="1"/>
  <c r="B440" i="1"/>
  <c r="B636" i="1"/>
  <c r="B635" i="1"/>
  <c r="B634" i="1"/>
  <c r="B633" i="1"/>
  <c r="B632" i="1"/>
  <c r="B631" i="1"/>
  <c r="I630" i="1"/>
  <c r="H630" i="1"/>
  <c r="G630" i="1"/>
  <c r="F630" i="1"/>
  <c r="C630" i="1"/>
  <c r="B630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519" i="1"/>
  <c r="B518" i="1"/>
  <c r="B517" i="1"/>
  <c r="B516" i="1"/>
  <c r="B515" i="1"/>
  <c r="B514" i="1"/>
  <c r="I513" i="1"/>
  <c r="H513" i="1"/>
  <c r="G513" i="1"/>
  <c r="F513" i="1"/>
  <c r="C513" i="1"/>
  <c r="B513" i="1"/>
  <c r="B338" i="1"/>
  <c r="B337" i="1"/>
  <c r="B336" i="1"/>
  <c r="B335" i="1"/>
  <c r="B334" i="1"/>
  <c r="I333" i="1"/>
  <c r="H333" i="1"/>
  <c r="G333" i="1"/>
  <c r="F333" i="1"/>
  <c r="C333" i="1"/>
  <c r="B333" i="1"/>
  <c r="B612" i="1"/>
  <c r="B611" i="1"/>
  <c r="B610" i="1"/>
  <c r="B609" i="1"/>
  <c r="B608" i="1"/>
  <c r="B607" i="1"/>
  <c r="B606" i="1"/>
  <c r="B605" i="1"/>
  <c r="B604" i="1"/>
  <c r="I603" i="1"/>
  <c r="H603" i="1"/>
  <c r="G603" i="1"/>
  <c r="F603" i="1"/>
  <c r="C603" i="1"/>
  <c r="B603" i="1"/>
  <c r="B99" i="1"/>
  <c r="B98" i="1"/>
  <c r="B97" i="1"/>
  <c r="B96" i="1"/>
  <c r="B95" i="1"/>
  <c r="B94" i="1"/>
  <c r="B93" i="1"/>
  <c r="B92" i="1"/>
  <c r="B91" i="1"/>
  <c r="B90" i="1"/>
  <c r="B89" i="1"/>
  <c r="I88" i="1"/>
  <c r="H88" i="1"/>
  <c r="G88" i="1"/>
  <c r="F88" i="1"/>
  <c r="C88" i="1"/>
  <c r="B88" i="1"/>
  <c r="B331" i="1"/>
  <c r="B330" i="1"/>
  <c r="B329" i="1"/>
  <c r="B328" i="1"/>
  <c r="B327" i="1"/>
  <c r="B326" i="1"/>
  <c r="B325" i="1"/>
  <c r="B324" i="1"/>
  <c r="I323" i="1"/>
  <c r="H323" i="1"/>
  <c r="G323" i="1"/>
  <c r="F323" i="1"/>
  <c r="C323" i="1"/>
  <c r="B323" i="1"/>
  <c r="B344" i="1"/>
  <c r="B343" i="1"/>
  <c r="B342" i="1"/>
  <c r="B341" i="1"/>
  <c r="I340" i="1"/>
  <c r="H340" i="1"/>
  <c r="G340" i="1"/>
  <c r="F340" i="1"/>
  <c r="C340" i="1"/>
  <c r="B340" i="1"/>
  <c r="B196" i="1"/>
  <c r="B195" i="1"/>
  <c r="B194" i="1"/>
  <c r="B193" i="1"/>
  <c r="B192" i="1"/>
  <c r="B191" i="1"/>
  <c r="B190" i="1"/>
  <c r="B189" i="1"/>
  <c r="B188" i="1"/>
  <c r="I187" i="1"/>
  <c r="H187" i="1"/>
  <c r="G187" i="1"/>
  <c r="F187" i="1"/>
  <c r="C187" i="1"/>
  <c r="B187" i="1"/>
  <c r="B207" i="1"/>
  <c r="B206" i="1"/>
  <c r="B205" i="1"/>
  <c r="B204" i="1"/>
  <c r="B203" i="1"/>
  <c r="B202" i="1"/>
  <c r="B201" i="1"/>
  <c r="B200" i="1"/>
  <c r="B199" i="1"/>
  <c r="I198" i="1"/>
  <c r="H198" i="1"/>
  <c r="G198" i="1"/>
  <c r="F198" i="1"/>
  <c r="C198" i="1"/>
  <c r="B198" i="1"/>
  <c r="B60" i="1"/>
  <c r="B59" i="1"/>
  <c r="B58" i="1"/>
  <c r="B57" i="1"/>
  <c r="B56" i="1"/>
  <c r="B55" i="1"/>
  <c r="B54" i="1"/>
  <c r="B53" i="1"/>
  <c r="B52" i="1"/>
  <c r="B51" i="1"/>
  <c r="I50" i="1"/>
  <c r="H50" i="1"/>
  <c r="G50" i="1"/>
  <c r="F50" i="1"/>
  <c r="C50" i="1"/>
  <c r="B50" i="1"/>
  <c r="B185" i="1"/>
  <c r="B184" i="1"/>
  <c r="B183" i="1"/>
  <c r="B182" i="1"/>
  <c r="B181" i="1"/>
  <c r="B180" i="1"/>
  <c r="B179" i="1"/>
  <c r="B178" i="1"/>
  <c r="B177" i="1"/>
  <c r="B176" i="1"/>
  <c r="I175" i="1"/>
  <c r="H175" i="1"/>
  <c r="G175" i="1"/>
  <c r="F175" i="1"/>
  <c r="C175" i="1"/>
  <c r="B175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I209" i="1"/>
  <c r="H209" i="1"/>
  <c r="G209" i="1"/>
  <c r="F209" i="1"/>
  <c r="C209" i="1"/>
  <c r="B209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I159" i="1"/>
  <c r="H159" i="1"/>
  <c r="G159" i="1"/>
  <c r="F159" i="1"/>
  <c r="C159" i="1"/>
  <c r="B159" i="1"/>
  <c r="B455" i="1"/>
  <c r="B454" i="1"/>
  <c r="B453" i="1"/>
  <c r="B452" i="1"/>
  <c r="B451" i="1"/>
  <c r="B450" i="1"/>
  <c r="B449" i="1"/>
  <c r="B448" i="1"/>
  <c r="B447" i="1"/>
  <c r="I446" i="1"/>
  <c r="H446" i="1"/>
  <c r="G446" i="1"/>
  <c r="F446" i="1"/>
  <c r="C446" i="1"/>
  <c r="B446" i="1"/>
  <c r="B511" i="1"/>
  <c r="B510" i="1"/>
  <c r="B509" i="1"/>
  <c r="B508" i="1"/>
  <c r="B507" i="1"/>
  <c r="B506" i="1"/>
  <c r="I505" i="1"/>
  <c r="H505" i="1"/>
  <c r="G505" i="1"/>
  <c r="F505" i="1"/>
  <c r="C505" i="1"/>
  <c r="B505" i="1"/>
  <c r="B461" i="1"/>
  <c r="B460" i="1"/>
  <c r="B459" i="1"/>
  <c r="B458" i="1"/>
  <c r="I457" i="1"/>
  <c r="H457" i="1"/>
  <c r="G457" i="1"/>
  <c r="F457" i="1"/>
  <c r="C457" i="1"/>
  <c r="B457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I302" i="1"/>
  <c r="H302" i="1"/>
  <c r="G302" i="1"/>
  <c r="F302" i="1"/>
  <c r="C302" i="1"/>
  <c r="B302" i="1"/>
  <c r="B247" i="1"/>
  <c r="B246" i="1"/>
  <c r="B245" i="1"/>
  <c r="B244" i="1"/>
  <c r="B243" i="1"/>
  <c r="B242" i="1"/>
  <c r="B241" i="1"/>
  <c r="B240" i="1"/>
  <c r="I239" i="1"/>
  <c r="H239" i="1"/>
  <c r="G239" i="1"/>
  <c r="F239" i="1"/>
  <c r="C239" i="1"/>
  <c r="B239" i="1"/>
  <c r="B157" i="1"/>
  <c r="B144" i="1"/>
  <c r="I143" i="1"/>
  <c r="H143" i="1"/>
  <c r="G143" i="1"/>
  <c r="F143" i="1"/>
  <c r="C143" i="1"/>
  <c r="B143" i="1"/>
  <c r="B321" i="1"/>
  <c r="B320" i="1"/>
  <c r="B319" i="1"/>
  <c r="B318" i="1"/>
  <c r="I317" i="1"/>
  <c r="H317" i="1"/>
  <c r="G317" i="1"/>
  <c r="F317" i="1"/>
  <c r="C317" i="1"/>
  <c r="B317" i="1"/>
  <c r="B464" i="1"/>
  <c r="I463" i="1"/>
  <c r="H463" i="1"/>
  <c r="G463" i="1"/>
  <c r="F463" i="1"/>
  <c r="C463" i="1"/>
  <c r="B463" i="1"/>
  <c r="B601" i="1"/>
  <c r="B600" i="1"/>
  <c r="B599" i="1"/>
  <c r="B598" i="1"/>
  <c r="B597" i="1"/>
  <c r="B596" i="1"/>
  <c r="I595" i="1"/>
  <c r="H595" i="1"/>
  <c r="G595" i="1"/>
  <c r="F595" i="1"/>
  <c r="C595" i="1"/>
  <c r="B595" i="1"/>
  <c r="B43" i="1"/>
  <c r="B42" i="1"/>
  <c r="B41" i="1"/>
  <c r="B39" i="1"/>
  <c r="B40" i="1"/>
  <c r="B36" i="1"/>
  <c r="B37" i="1"/>
  <c r="B35" i="1"/>
  <c r="B34" i="1"/>
  <c r="I33" i="1"/>
  <c r="H33" i="1"/>
  <c r="G33" i="1"/>
  <c r="F33" i="1"/>
  <c r="C33" i="1"/>
  <c r="B33" i="1"/>
</calcChain>
</file>

<file path=xl/sharedStrings.xml><?xml version="1.0" encoding="utf-8"?>
<sst xmlns="http://schemas.openxmlformats.org/spreadsheetml/2006/main" count="1135" uniqueCount="516">
  <si>
    <t>Use Rate</t>
  </si>
  <si>
    <t>Product Line</t>
  </si>
  <si>
    <t>Product</t>
  </si>
  <si>
    <t>N</t>
  </si>
  <si>
    <t>P2O5</t>
  </si>
  <si>
    <t>K2O</t>
  </si>
  <si>
    <t>Ca</t>
  </si>
  <si>
    <t>Mg</t>
  </si>
  <si>
    <t>S</t>
  </si>
  <si>
    <t>Si</t>
  </si>
  <si>
    <t>Rooted Leaf</t>
  </si>
  <si>
    <t>Primer A</t>
  </si>
  <si>
    <t>Primer B</t>
  </si>
  <si>
    <t>CalMag Fuel</t>
  </si>
  <si>
    <t>Silica Skin</t>
  </si>
  <si>
    <t>Lush Green</t>
  </si>
  <si>
    <t>Root Anchor</t>
  </si>
  <si>
    <t>Solar Rain</t>
  </si>
  <si>
    <t>Peak Bloom</t>
  </si>
  <si>
    <t>Resin Bloom</t>
  </si>
  <si>
    <t>RX Green</t>
  </si>
  <si>
    <t>Grow A</t>
  </si>
  <si>
    <t>Grow B</t>
  </si>
  <si>
    <t>Bloom A</t>
  </si>
  <si>
    <t>Bloom B</t>
  </si>
  <si>
    <t>Bulk</t>
  </si>
  <si>
    <t>E-Plus</t>
  </si>
  <si>
    <t>CalMag Plus</t>
  </si>
  <si>
    <t>Sugaree</t>
  </si>
  <si>
    <t>House &amp; Gardens</t>
  </si>
  <si>
    <t>Cocos A</t>
  </si>
  <si>
    <t>Cocos B</t>
  </si>
  <si>
    <t>Drip Clean</t>
  </si>
  <si>
    <t>Aqua Flakes A</t>
  </si>
  <si>
    <t>Aqua Flakes B</t>
  </si>
  <si>
    <t>FloraFlex</t>
  </si>
  <si>
    <t>Veg 1</t>
  </si>
  <si>
    <t>Veg 2</t>
  </si>
  <si>
    <t>Bloom 1</t>
  </si>
  <si>
    <t>Bloom 2</t>
  </si>
  <si>
    <t>Botanicare</t>
  </si>
  <si>
    <t>Dutch Master</t>
  </si>
  <si>
    <t>Coir Feed Grow</t>
  </si>
  <si>
    <t>Coir Feed Bloom</t>
  </si>
  <si>
    <t>Coir Feed Micro</t>
  </si>
  <si>
    <t>Cal-Mag</t>
  </si>
  <si>
    <t>Sila-Guard</t>
  </si>
  <si>
    <t>Trich-XL</t>
  </si>
  <si>
    <t>Saturator</t>
  </si>
  <si>
    <t>Zone</t>
  </si>
  <si>
    <t>Emerald Harvest</t>
  </si>
  <si>
    <t>Cali Pro Grow A</t>
  </si>
  <si>
    <t>Cali Pro Grow B</t>
  </si>
  <si>
    <t>Cali Pro Bloom A</t>
  </si>
  <si>
    <t>Cali Pro Bloom B</t>
  </si>
  <si>
    <t>Sturdy Stalk</t>
  </si>
  <si>
    <t>Emerald Goddess</t>
  </si>
  <si>
    <t>Root Wizard</t>
  </si>
  <si>
    <t>King Kola</t>
  </si>
  <si>
    <t>Honey Chome</t>
  </si>
  <si>
    <t>Grow</t>
  </si>
  <si>
    <t>Micro</t>
  </si>
  <si>
    <t>Bloom</t>
  </si>
  <si>
    <t>HGV</t>
  </si>
  <si>
    <t>Key Grow Solutions</t>
  </si>
  <si>
    <t>White Royal</t>
  </si>
  <si>
    <t>Red Royal</t>
  </si>
  <si>
    <t>Purple Cat</t>
  </si>
  <si>
    <t>Blue Butterfly</t>
  </si>
  <si>
    <t>Green Dragon</t>
  </si>
  <si>
    <t>Silver Rabbit</t>
  </si>
  <si>
    <t>Heavy 16</t>
  </si>
  <si>
    <t>Veg A</t>
  </si>
  <si>
    <t>Veg B</t>
  </si>
  <si>
    <t>Bud A</t>
  </si>
  <si>
    <t>Bud B</t>
  </si>
  <si>
    <t>Prime</t>
  </si>
  <si>
    <t>Roots</t>
  </si>
  <si>
    <t>Foliar</t>
  </si>
  <si>
    <t>Fire</t>
  </si>
  <si>
    <t>Finish</t>
  </si>
  <si>
    <t>Canna</t>
  </si>
  <si>
    <t>Coco A</t>
  </si>
  <si>
    <t>Coco B</t>
  </si>
  <si>
    <t>Bio Vega</t>
  </si>
  <si>
    <t>Bio Flores</t>
  </si>
  <si>
    <t>Terra Vega</t>
  </si>
  <si>
    <t>Terra Flores</t>
  </si>
  <si>
    <t>Rhizotonic</t>
  </si>
  <si>
    <t>BioRhizotonic</t>
  </si>
  <si>
    <t>Cannazym</t>
  </si>
  <si>
    <t>Cannaboost</t>
  </si>
  <si>
    <t>BioBoost</t>
  </si>
  <si>
    <t>PK 13/14</t>
  </si>
  <si>
    <t>CalMag Agent</t>
  </si>
  <si>
    <t>Start</t>
  </si>
  <si>
    <t>Cyco</t>
  </si>
  <si>
    <t>B1 Boost</t>
  </si>
  <si>
    <t>Dr. Repair</t>
  </si>
  <si>
    <t>Potash Plus</t>
  </si>
  <si>
    <t>Silica</t>
  </si>
  <si>
    <t>Swell</t>
  </si>
  <si>
    <t>Suga Rush</t>
  </si>
  <si>
    <t>Supa Stiky</t>
  </si>
  <si>
    <t>Grow XL</t>
  </si>
  <si>
    <t>CES</t>
  </si>
  <si>
    <t>Plant Amp</t>
  </si>
  <si>
    <t>Mag-Amped</t>
  </si>
  <si>
    <t>Uncle John's Blend</t>
  </si>
  <si>
    <t>CalMag Amp</t>
  </si>
  <si>
    <t>Bulletproof Si</t>
  </si>
  <si>
    <t>Sour-Dee</t>
  </si>
  <si>
    <t>Advanced Nutrients</t>
  </si>
  <si>
    <t>Grow (pH perfect)</t>
  </si>
  <si>
    <t>Bloom (pH perfect)</t>
  </si>
  <si>
    <t>Micro (pH perfect)</t>
  </si>
  <si>
    <t>Connoisseur Grow A</t>
  </si>
  <si>
    <t>Connoisseur Grow B</t>
  </si>
  <si>
    <t>Connoisseur Bloom A</t>
  </si>
  <si>
    <t>Connoisseur Bloom B</t>
  </si>
  <si>
    <t>Jungle Juice Grow</t>
  </si>
  <si>
    <t>Jungle Juice Bloom</t>
  </si>
  <si>
    <t>Jungle Juice Micro</t>
  </si>
  <si>
    <t>Overdrive</t>
  </si>
  <si>
    <t>CX Horticulture</t>
  </si>
  <si>
    <t>Hydro A</t>
  </si>
  <si>
    <t>Hydro B</t>
  </si>
  <si>
    <t>Regeneraroot</t>
  </si>
  <si>
    <t>Growth Enhancer</t>
  </si>
  <si>
    <t>Head Masta</t>
  </si>
  <si>
    <t>Mighty Bloom Enhancer</t>
  </si>
  <si>
    <t>Bio Balancer</t>
  </si>
  <si>
    <t>CleanGrow</t>
  </si>
  <si>
    <t>707 Base (6-12mL)</t>
  </si>
  <si>
    <t>707 Grow (6-12mL)</t>
  </si>
  <si>
    <t>707 Bloom (6-17mL)</t>
  </si>
  <si>
    <t>FertMax Grow A</t>
  </si>
  <si>
    <t>FertMax Grow B</t>
  </si>
  <si>
    <t>FertMax Bloom A</t>
  </si>
  <si>
    <t>FertMax Bloom B</t>
  </si>
  <si>
    <t>CalMag</t>
  </si>
  <si>
    <t>Booster</t>
  </si>
  <si>
    <t>Front Row</t>
  </si>
  <si>
    <t>Part A</t>
  </si>
  <si>
    <t>Part B</t>
  </si>
  <si>
    <t>FloraMax</t>
  </si>
  <si>
    <t>CaMgFe</t>
  </si>
  <si>
    <t>Root XS</t>
  </si>
  <si>
    <t>OrganaBud</t>
  </si>
  <si>
    <t>Flowering Enhancer</t>
  </si>
  <si>
    <t>Resin XS</t>
  </si>
  <si>
    <t>Athena</t>
  </si>
  <si>
    <t>Core</t>
  </si>
  <si>
    <t>CaMg</t>
  </si>
  <si>
    <t>Balance</t>
  </si>
  <si>
    <t>Stack</t>
  </si>
  <si>
    <t>PK</t>
  </si>
  <si>
    <t>Success</t>
  </si>
  <si>
    <t>Trees</t>
  </si>
  <si>
    <t>Flowers</t>
  </si>
  <si>
    <t>Game Time</t>
  </si>
  <si>
    <t>Frosty Nugs</t>
  </si>
  <si>
    <t>Blast Off</t>
  </si>
  <si>
    <t>Flame</t>
  </si>
  <si>
    <t>Bud Strength</t>
  </si>
  <si>
    <t>Foop</t>
  </si>
  <si>
    <t>Canna Veg 1</t>
  </si>
  <si>
    <t>Canna Veg 2</t>
  </si>
  <si>
    <t>Canna Bloom 1</t>
  </si>
  <si>
    <t>Canna Bloom 2</t>
  </si>
  <si>
    <t>Canna Sweetener</t>
  </si>
  <si>
    <t>Mills</t>
  </si>
  <si>
    <t>Basis A</t>
  </si>
  <si>
    <t>Basis B</t>
  </si>
  <si>
    <t>Start-R</t>
  </si>
  <si>
    <t>C4</t>
  </si>
  <si>
    <t>Ultimate PK</t>
  </si>
  <si>
    <t>Vitalize</t>
  </si>
  <si>
    <t>Green Planet</t>
  </si>
  <si>
    <t>Dual Fuel 1</t>
  </si>
  <si>
    <t>Dual Fuel 2</t>
  </si>
  <si>
    <t>Massive Bloom</t>
  </si>
  <si>
    <t>Liquid Weight (shoog)</t>
  </si>
  <si>
    <t>Rezin</t>
  </si>
  <si>
    <t>Vitathrive</t>
  </si>
  <si>
    <t>Hydro Fuel Grow A</t>
  </si>
  <si>
    <t>Hydro Fuel Grow B</t>
  </si>
  <si>
    <t>Hydro Fuel Bloom A</t>
  </si>
  <si>
    <t>Hydro Fuel Bloom B</t>
  </si>
  <si>
    <t>GPF</t>
  </si>
  <si>
    <t>GPH</t>
  </si>
  <si>
    <t>Ocean Magic</t>
  </si>
  <si>
    <t>PK Spike</t>
  </si>
  <si>
    <t>Plant Guard</t>
  </si>
  <si>
    <t>Pro Cal</t>
  </si>
  <si>
    <t>Root Builder</t>
  </si>
  <si>
    <t>Base A</t>
  </si>
  <si>
    <t>Base B</t>
  </si>
  <si>
    <t>Ventana Plant Science</t>
  </si>
  <si>
    <t>Structure</t>
  </si>
  <si>
    <t>FlavUH</t>
  </si>
  <si>
    <t>Flower</t>
  </si>
  <si>
    <t>Expand</t>
  </si>
  <si>
    <t>Support</t>
  </si>
  <si>
    <t>Growth Science</t>
  </si>
  <si>
    <t>Solid Start</t>
  </si>
  <si>
    <t>Rock Solid</t>
  </si>
  <si>
    <t>Moonshine Farms</t>
  </si>
  <si>
    <t>Phantasia (part 1)</t>
  </si>
  <si>
    <t>K Magic (part 2)</t>
  </si>
  <si>
    <t>Flourish (part 3)</t>
  </si>
  <si>
    <t>Dirt God</t>
  </si>
  <si>
    <t>Dream Catcher</t>
  </si>
  <si>
    <t>New Millenium</t>
  </si>
  <si>
    <t>Equinox</t>
  </si>
  <si>
    <t>Spring Green</t>
  </si>
  <si>
    <t>Summer Shift</t>
  </si>
  <si>
    <t>Autumn Gold</t>
  </si>
  <si>
    <t>Decision?</t>
  </si>
  <si>
    <t>Ruby Fulvic</t>
  </si>
  <si>
    <t>Carb-o-naria</t>
  </si>
  <si>
    <t>Lightning Start</t>
  </si>
  <si>
    <t>PK Apatite</t>
  </si>
  <si>
    <t>Thunder Bloom</t>
  </si>
  <si>
    <t>Winter Frost</t>
  </si>
  <si>
    <t>Earth Juice</t>
  </si>
  <si>
    <t>Oily Cann</t>
  </si>
  <si>
    <t>Xatalyst</t>
  </si>
  <si>
    <t>Hi-Brix</t>
  </si>
  <si>
    <t>Rich Humic (3%)</t>
  </si>
  <si>
    <t>Meta-K</t>
  </si>
  <si>
    <t>Microblast</t>
  </si>
  <si>
    <t>Big Bloomin</t>
  </si>
  <si>
    <t>Biorighteous</t>
  </si>
  <si>
    <t>Bloom Master</t>
  </si>
  <si>
    <t>Elements Grow</t>
  </si>
  <si>
    <t>Elements Bloom</t>
  </si>
  <si>
    <t>Elements Cal-N-Mag</t>
  </si>
  <si>
    <t>Elements Micro</t>
  </si>
  <si>
    <t>Sugar Peak Veg</t>
  </si>
  <si>
    <t>Sugar Peak Transition</t>
  </si>
  <si>
    <t>Sugar Peak Bloom</t>
  </si>
  <si>
    <t>Remo</t>
  </si>
  <si>
    <t>Astroflower</t>
  </si>
  <si>
    <t>Velokelp</t>
  </si>
  <si>
    <t>Magnifical</t>
  </si>
  <si>
    <t>Nature's Candy</t>
  </si>
  <si>
    <t>Pure Blend Pro Grow</t>
  </si>
  <si>
    <t>Pure Blend Pro Bloom</t>
  </si>
  <si>
    <t>Pure Blend Pro Soil</t>
  </si>
  <si>
    <t>Hydroplex</t>
  </si>
  <si>
    <t>Liquid Karma</t>
  </si>
  <si>
    <t>Silica Blast</t>
  </si>
  <si>
    <t>Sweet</t>
  </si>
  <si>
    <t>Vitamino</t>
  </si>
  <si>
    <t>Fulvex</t>
  </si>
  <si>
    <t>Hydroguard</t>
  </si>
  <si>
    <t>Clearex</t>
  </si>
  <si>
    <t>Pure Blend Tea</t>
  </si>
  <si>
    <t>Rhizoblast</t>
  </si>
  <si>
    <t>Sugar Peak Grand Finale</t>
  </si>
  <si>
    <t>Sensi Grow A</t>
  </si>
  <si>
    <t>Sensi Bloom A</t>
  </si>
  <si>
    <t>Sensi Bloom B</t>
  </si>
  <si>
    <t>Voodoo Juice</t>
  </si>
  <si>
    <t>Big Bud</t>
  </si>
  <si>
    <t>B-52</t>
  </si>
  <si>
    <t>Piranha</t>
  </si>
  <si>
    <t>Bud Candy</t>
  </si>
  <si>
    <t>Flawless Finish</t>
  </si>
  <si>
    <t>Tarantula</t>
  </si>
  <si>
    <t>Nirvana</t>
  </si>
  <si>
    <t>Sensizym</t>
  </si>
  <si>
    <t>Bud Ignitor</t>
  </si>
  <si>
    <t>Rhino Skin</t>
  </si>
  <si>
    <t>Bud Factor X</t>
  </si>
  <si>
    <t>Sensi Grow B</t>
  </si>
  <si>
    <t>Carbon</t>
  </si>
  <si>
    <t>HOW DO I USE THIS CALCULATOR???</t>
  </si>
  <si>
    <t>V V V</t>
  </si>
  <si>
    <t>PPM SHOWN HERE</t>
  </si>
  <si>
    <t>LABEL GUARANTEES HERE</t>
  </si>
  <si>
    <t>V V V V V V V V V V</t>
  </si>
  <si>
    <t>V V V V V V V V V V V V V V</t>
  </si>
  <si>
    <t>TOTAL</t>
  </si>
  <si>
    <t>Drip Hydro</t>
  </si>
  <si>
    <t>Flex</t>
  </si>
  <si>
    <t>Flow</t>
  </si>
  <si>
    <t>Top Booster</t>
  </si>
  <si>
    <t>Shooting Powder</t>
  </si>
  <si>
    <t>Soil A</t>
  </si>
  <si>
    <t>Soil B</t>
  </si>
  <si>
    <t>1-Component Soil</t>
  </si>
  <si>
    <t>Nitrogen Boost</t>
  </si>
  <si>
    <t>Amino Treatment</t>
  </si>
  <si>
    <t>Roots Excellurator</t>
  </si>
  <si>
    <t>Multi Zen</t>
  </si>
  <si>
    <t>Algen Extract</t>
  </si>
  <si>
    <t>Magic Green</t>
  </si>
  <si>
    <t>Top Shooter</t>
  </si>
  <si>
    <t>Bio-1-Component</t>
  </si>
  <si>
    <t>PROTIP: use this calculator for foliar sprays!</t>
  </si>
  <si>
    <t>Rooted Leaf (Hydro)</t>
  </si>
  <si>
    <t>Dyna-Gro</t>
  </si>
  <si>
    <t>Dakine 420</t>
  </si>
  <si>
    <t>Base</t>
  </si>
  <si>
    <t>Foliar Science</t>
  </si>
  <si>
    <t>Filthy Rich</t>
  </si>
  <si>
    <t>Bloom Boost</t>
  </si>
  <si>
    <t>STEP 2: Plug in your use rates - mL per gal for liquid, and grams per gal for dry</t>
  </si>
  <si>
    <t>STEP 3: Compare total ppm's to whatever other line you want to</t>
  </si>
  <si>
    <t>WHAT'S IN YOUR FERTILIZER?</t>
  </si>
  <si>
    <t>General Hydroponics</t>
  </si>
  <si>
    <t>Mother Earth</t>
  </si>
  <si>
    <t>LiquiCraft Grow</t>
  </si>
  <si>
    <t>Nectar for the Gods</t>
  </si>
  <si>
    <t>LiquiCraft Bloom</t>
  </si>
  <si>
    <t>Floressence</t>
  </si>
  <si>
    <t>Subterra</t>
  </si>
  <si>
    <t>Age Old</t>
  </si>
  <si>
    <t>Beanstalk</t>
  </si>
  <si>
    <t>Dutch Pro</t>
  </si>
  <si>
    <t>Elite Nutrients</t>
  </si>
  <si>
    <t>Humboldt Nutrients</t>
  </si>
  <si>
    <t>Rock</t>
  </si>
  <si>
    <t>Technaflora</t>
  </si>
  <si>
    <t>Vegamatrix</t>
  </si>
  <si>
    <t>Kelp</t>
  </si>
  <si>
    <t>Fish &amp; Seaweed</t>
  </si>
  <si>
    <t>Calcium</t>
  </si>
  <si>
    <t>Sweet Finish</t>
  </si>
  <si>
    <t>Fusion Growth</t>
  </si>
  <si>
    <t>Fusion Bloom</t>
  </si>
  <si>
    <t>Resinator</t>
  </si>
  <si>
    <t>Nitro</t>
  </si>
  <si>
    <t>Rootinator</t>
  </si>
  <si>
    <t>Blue Planet</t>
  </si>
  <si>
    <t>Farmer's Pride Grow</t>
  </si>
  <si>
    <t>Farmer's Pride Micro</t>
  </si>
  <si>
    <t>Farmer's Pride Bloom</t>
  </si>
  <si>
    <t>Early Bloomer</t>
  </si>
  <si>
    <t>Liquid Blue</t>
  </si>
  <si>
    <t>Gold Shield</t>
  </si>
  <si>
    <t>Vita Blue</t>
  </si>
  <si>
    <t>Liquid Seaweed</t>
  </si>
  <si>
    <t>Athenas Aminas</t>
  </si>
  <si>
    <t>Aphrodites Extraction</t>
  </si>
  <si>
    <t>Bloom Khaos</t>
  </si>
  <si>
    <t>Demeters Destiny</t>
  </si>
  <si>
    <t>Gaia Mania</t>
  </si>
  <si>
    <t>The Kraken</t>
  </si>
  <si>
    <t>Meduas Magic</t>
  </si>
  <si>
    <t>Mega Morpheus</t>
  </si>
  <si>
    <t>Pegasus Potion</t>
  </si>
  <si>
    <t>Tritons Trawl</t>
  </si>
  <si>
    <t>Herculean Harvest</t>
  </si>
  <si>
    <t>Circes Serum</t>
  </si>
  <si>
    <t>Poseidonzime</t>
  </si>
  <si>
    <t>Persephones Palate</t>
  </si>
  <si>
    <t>V-Basis</t>
  </si>
  <si>
    <t>K-Boost</t>
  </si>
  <si>
    <t>Ca-Fortify</t>
  </si>
  <si>
    <t>Absolute Flower</t>
  </si>
  <si>
    <t>STEP 1: Find your nutrient line - it's arranged in alphabetical order</t>
  </si>
  <si>
    <t>ProRelease</t>
  </si>
  <si>
    <t>ProRelease WC</t>
  </si>
  <si>
    <t>ProRelease CC</t>
  </si>
  <si>
    <t>BioThrive Grow</t>
  </si>
  <si>
    <t>BioThrive Bloom</t>
  </si>
  <si>
    <t>MaxiGrow</t>
  </si>
  <si>
    <t>MaxiBloom</t>
  </si>
  <si>
    <t>FloraNova Grow</t>
  </si>
  <si>
    <t>FloraNova Bloom</t>
  </si>
  <si>
    <t>FloraPro Grow</t>
  </si>
  <si>
    <t>FloraPro Bloom</t>
  </si>
  <si>
    <t>FloraPro Late Bloom</t>
  </si>
  <si>
    <t>Flora Micro</t>
  </si>
  <si>
    <t>Flora Grow</t>
  </si>
  <si>
    <t>Flora Bloom</t>
  </si>
  <si>
    <t>Bioweed</t>
  </si>
  <si>
    <t>CaliMagic</t>
  </si>
  <si>
    <t>CaMg+</t>
  </si>
  <si>
    <t>Liquid Koolbloom</t>
  </si>
  <si>
    <t>Diamond Black</t>
  </si>
  <si>
    <t>Armor Si</t>
  </si>
  <si>
    <t>Fruitnfusion</t>
  </si>
  <si>
    <t>Sugar Cane</t>
  </si>
  <si>
    <t>Biomarine</t>
  </si>
  <si>
    <t>Floralicious Plus</t>
  </si>
  <si>
    <t>Koolbloom Dry</t>
  </si>
  <si>
    <t>Ripen</t>
  </si>
  <si>
    <t>BioBud</t>
  </si>
  <si>
    <t>Diamond Nectar</t>
  </si>
  <si>
    <t>FloraBlend</t>
  </si>
  <si>
    <t>Rapid Start</t>
  </si>
  <si>
    <t>BioRoot</t>
  </si>
  <si>
    <t>FloraPro Ca + Micros</t>
  </si>
  <si>
    <t>Floralicious Grow</t>
  </si>
  <si>
    <t>Floralicious Bloom</t>
  </si>
  <si>
    <t>Terpinator</t>
  </si>
  <si>
    <t>Purpinator</t>
  </si>
  <si>
    <t>Soil A HW</t>
  </si>
  <si>
    <t>Soil B HW</t>
  </si>
  <si>
    <t>Coco A HW</t>
  </si>
  <si>
    <t>Coco B HW</t>
  </si>
  <si>
    <t>Soil A RO</t>
  </si>
  <si>
    <t>Soil B RO</t>
  </si>
  <si>
    <t>Coco A RO</t>
  </si>
  <si>
    <t>Coco B RO</t>
  </si>
  <si>
    <t>1 Component</t>
  </si>
  <si>
    <t>Explode</t>
  </si>
  <si>
    <t>Take Root</t>
  </si>
  <si>
    <t>Multi Total</t>
  </si>
  <si>
    <t>Silica Von Liebig</t>
  </si>
  <si>
    <t>Amino Strength</t>
  </si>
  <si>
    <t>Leaf Green</t>
  </si>
  <si>
    <t>Resin D</t>
  </si>
  <si>
    <t>Root Tonic</t>
  </si>
  <si>
    <t>Vitamax Pro</t>
  </si>
  <si>
    <t>Vitamax Plus</t>
  </si>
  <si>
    <t>Vital</t>
  </si>
  <si>
    <t>Solotek Grow</t>
  </si>
  <si>
    <t>Solotek Bloom</t>
  </si>
  <si>
    <t>Rype</t>
  </si>
  <si>
    <t>Root Force</t>
  </si>
  <si>
    <t>Pro-Silicate</t>
  </si>
  <si>
    <t>Precision Micro</t>
  </si>
  <si>
    <t>Precision Bloom</t>
  </si>
  <si>
    <t>Precision Grow</t>
  </si>
  <si>
    <t>Monster Grow</t>
  </si>
  <si>
    <t>Monster Bloom Liquid</t>
  </si>
  <si>
    <t>Monster Bloom</t>
  </si>
  <si>
    <t>Micro Power</t>
  </si>
  <si>
    <t>Insta-Green</t>
  </si>
  <si>
    <t>Impact Bloom B</t>
  </si>
  <si>
    <t>Impact Grow A</t>
  </si>
  <si>
    <t>Impact Grow B</t>
  </si>
  <si>
    <t>Impact Bloom A</t>
  </si>
  <si>
    <t>Heavy Bud Pro</t>
  </si>
  <si>
    <t>Growth Max</t>
  </si>
  <si>
    <t>Growth Booster</t>
  </si>
  <si>
    <t>Gro-Silic</t>
  </si>
  <si>
    <t>Fish Plus Bloom</t>
  </si>
  <si>
    <t>Fish Plus</t>
  </si>
  <si>
    <t>Carbo Max</t>
  </si>
  <si>
    <t>CalMax</t>
  </si>
  <si>
    <t>Bud Fuel Pro</t>
  </si>
  <si>
    <t>Bud Fuel</t>
  </si>
  <si>
    <t>Blossom Blaster Pro</t>
  </si>
  <si>
    <t>Blossom Blaster</t>
  </si>
  <si>
    <t>Black Pearl</t>
  </si>
  <si>
    <t>GroTek</t>
  </si>
  <si>
    <t>Verde</t>
  </si>
  <si>
    <t>Structural Integrity</t>
  </si>
  <si>
    <t>Oneness</t>
  </si>
  <si>
    <t>Master B</t>
  </si>
  <si>
    <t>Master A</t>
  </si>
  <si>
    <t>Humboldt Roots</t>
  </si>
  <si>
    <t>Honey</t>
  </si>
  <si>
    <t>Grow Natural</t>
  </si>
  <si>
    <t>Ginormous</t>
  </si>
  <si>
    <t>Flavorful</t>
  </si>
  <si>
    <t>Equilibrium</t>
  </si>
  <si>
    <t>Deuce Deuce</t>
  </si>
  <si>
    <t>Calyx Magnum</t>
  </si>
  <si>
    <t>Bloom Natural</t>
  </si>
  <si>
    <t>Big Up Powder</t>
  </si>
  <si>
    <t>Soul Sensei Grow</t>
  </si>
  <si>
    <t>Soul Sensei Bloom</t>
  </si>
  <si>
    <t>Soul Sensei Micro</t>
  </si>
  <si>
    <t>Soul Grow</t>
  </si>
  <si>
    <t>Soul Bloom</t>
  </si>
  <si>
    <t>Amino-Aide</t>
  </si>
  <si>
    <t>Grow-N</t>
  </si>
  <si>
    <t>Infinity</t>
  </si>
  <si>
    <t>Big Swell</t>
  </si>
  <si>
    <t>Peak</t>
  </si>
  <si>
    <t>Buddha Grow</t>
  </si>
  <si>
    <t>Buddha Bloom</t>
  </si>
  <si>
    <t>Surge</t>
  </si>
  <si>
    <t>Trinity</t>
  </si>
  <si>
    <t>Extreme Serene</t>
  </si>
  <si>
    <t>Ancient Amber</t>
  </si>
  <si>
    <t>HP2</t>
  </si>
  <si>
    <t>HPK</t>
  </si>
  <si>
    <t>Aurora Innovations</t>
  </si>
  <si>
    <t>Pura Vida Grow</t>
  </si>
  <si>
    <t>Pura Vida Bloom</t>
  </si>
  <si>
    <t>BC Grow</t>
  </si>
  <si>
    <t>BC Bloom</t>
  </si>
  <si>
    <t>BC Boost</t>
  </si>
  <si>
    <t>Awesome Blossoms</t>
  </si>
  <si>
    <t>B Seaweed</t>
  </si>
  <si>
    <t>MagiCal</t>
  </si>
  <si>
    <t>Root 66</t>
  </si>
  <si>
    <t>Soluble Seaweed</t>
  </si>
  <si>
    <t>Sugar Daddy</t>
  </si>
  <si>
    <t>Thrive Alive B-1 Green</t>
  </si>
  <si>
    <t>Thrive Alive B-1 Red</t>
  </si>
  <si>
    <t>Boost</t>
  </si>
  <si>
    <t>Amp-It</t>
  </si>
  <si>
    <t>Hard-N-Quick</t>
  </si>
  <si>
    <t>K</t>
  </si>
  <si>
    <t>P</t>
  </si>
  <si>
    <t>Fe</t>
  </si>
  <si>
    <t>Mn</t>
  </si>
  <si>
    <t>Zn</t>
  </si>
  <si>
    <t>B</t>
  </si>
  <si>
    <t>Cu</t>
  </si>
  <si>
    <t>You can also switch between P &lt;-&gt; P2O5, K &lt;-&gt; K2O, and Carbon &lt;-&gt; CO2 if you select the drop-down menus</t>
  </si>
  <si>
    <t>TOGGLE</t>
  </si>
  <si>
    <t>Microflow</t>
  </si>
  <si>
    <t>RLA Nutrient Comparison</t>
  </si>
  <si>
    <t>MODIFY USE RATES BELOW</t>
  </si>
  <si>
    <t>CO2</t>
  </si>
  <si>
    <t>Cryo Sil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</si>
</sst>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rgb="FF000000"/>
      <name val="Calibri"/>
      <family val="2"/>
    </font>
    <font>
      <b/>
      <sz val="22"/>
      <color theme="1"/>
      <name val="Calibri"/>
      <family val="2"/>
      <scheme val="minor"/>
    </font>
    <font>
      <sz val="16"/>
      <color rgb="FF000000"/>
      <name val="Calibri"/>
      <family val="2"/>
    </font>
    <font>
      <sz val="16"/>
      <color theme="1"/>
      <name val="Calibri"/>
      <family val="2"/>
    </font>
    <font>
      <b/>
      <sz val="16"/>
      <color theme="0"/>
      <name val="Calibri"/>
      <family val="2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22"/>
      <color rgb="FFFF0000"/>
      <name val="Calibri"/>
      <family val="2"/>
    </font>
    <font>
      <b/>
      <sz val="28"/>
      <color rgb="FFFF0000"/>
      <name val="Calibri"/>
      <family val="2"/>
      <scheme val="minor"/>
    </font>
    <font>
      <b/>
      <sz val="16"/>
      <color rgb="FFFF0000"/>
      <name val="Calibri"/>
      <family val="2"/>
    </font>
    <font>
      <b/>
      <sz val="14"/>
      <color theme="1"/>
      <name val="Calibri"/>
      <family val="2"/>
      <scheme val="minor"/>
    </font>
    <font>
      <b/>
      <u/>
      <sz val="28"/>
      <color rgb="FFFF0000"/>
      <name val="Calibri"/>
      <family val="2"/>
      <scheme val="minor"/>
    </font>
    <font>
      <b/>
      <sz val="22"/>
      <color theme="0"/>
      <name val="Calibri"/>
      <family val="2"/>
    </font>
    <font>
      <b/>
      <u/>
      <sz val="2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0" fontId="9" fillId="0" borderId="1" xfId="1" applyNumberFormat="1" applyFont="1" applyBorder="1" applyAlignment="1">
      <alignment horizontal="center"/>
    </xf>
    <xf numFmtId="10" fontId="9" fillId="0" borderId="1" xfId="1" applyNumberFormat="1" applyFont="1" applyBorder="1" applyAlignment="1">
      <alignment horizontal="center" vertical="center"/>
    </xf>
    <xf numFmtId="10" fontId="5" fillId="0" borderId="1" xfId="1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10" fontId="5" fillId="0" borderId="1" xfId="1" applyNumberFormat="1" applyFont="1" applyBorder="1" applyAlignment="1">
      <alignment horizontal="center" vertical="center"/>
    </xf>
    <xf numFmtId="0" fontId="2" fillId="0" borderId="0" xfId="0" applyFont="1"/>
    <xf numFmtId="0" fontId="11" fillId="0" borderId="0" xfId="0" applyFont="1"/>
    <xf numFmtId="0" fontId="12" fillId="0" borderId="0" xfId="0" applyFont="1"/>
    <xf numFmtId="0" fontId="13" fillId="0" borderId="1" xfId="0" applyFont="1" applyBorder="1" applyAlignment="1">
      <alignment horizontal="center"/>
    </xf>
    <xf numFmtId="0" fontId="14" fillId="0" borderId="0" xfId="0" applyFont="1"/>
    <xf numFmtId="10" fontId="5" fillId="0" borderId="0" xfId="1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2" fontId="15" fillId="0" borderId="1" xfId="0" applyNumberFormat="1" applyFont="1" applyBorder="1" applyAlignment="1">
      <alignment horizontal="center"/>
    </xf>
    <xf numFmtId="0" fontId="16" fillId="0" borderId="0" xfId="0" applyFont="1"/>
    <xf numFmtId="2" fontId="15" fillId="0" borderId="3" xfId="0" applyNumberFormat="1" applyFont="1" applyBorder="1" applyAlignment="1">
      <alignment horizontal="center"/>
    </xf>
    <xf numFmtId="0" fontId="17" fillId="0" borderId="0" xfId="0" applyFont="1"/>
    <xf numFmtId="0" fontId="18" fillId="2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9" fillId="0" borderId="0" xfId="0" applyFont="1"/>
    <xf numFmtId="0" fontId="14" fillId="0" borderId="0" xfId="0" applyFont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20</xdr:col>
      <xdr:colOff>298119</xdr:colOff>
      <xdr:row>20</xdr:row>
      <xdr:rowOff>23008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73E5C82-DC03-4A3D-7DF5-552613344D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136" y="190500"/>
          <a:ext cx="20348864" cy="36425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84A21-5621-42D2-B9C1-FC87E508BBA2}">
  <dimension ref="B23:AE644"/>
  <sheetViews>
    <sheetView tabSelected="1" zoomScale="70" zoomScaleNormal="70" workbookViewId="0">
      <selection activeCell="M31" sqref="M31:Q31"/>
    </sheetView>
  </sheetViews>
  <sheetFormatPr defaultRowHeight="15" x14ac:dyDescent="0.25"/>
  <cols>
    <col min="2" max="2" width="37.28515625" bestFit="1" customWidth="1"/>
    <col min="3" max="3" width="11.85546875" customWidth="1"/>
    <col min="4" max="4" width="12.85546875" bestFit="1" customWidth="1"/>
    <col min="5" max="5" width="12.85546875" customWidth="1"/>
    <col min="6" max="6" width="15.85546875" customWidth="1"/>
    <col min="7" max="7" width="13.140625" bestFit="1" customWidth="1"/>
    <col min="8" max="8" width="10.28515625" customWidth="1"/>
    <col min="9" max="9" width="10.28515625" bestFit="1" customWidth="1"/>
    <col min="10" max="10" width="14.28515625" bestFit="1" customWidth="1"/>
    <col min="11" max="15" width="10.28515625" customWidth="1"/>
    <col min="16" max="16" width="17.140625" bestFit="1" customWidth="1"/>
    <col min="17" max="17" width="34.140625" customWidth="1"/>
    <col min="18" max="18" width="37.28515625" bestFit="1" customWidth="1"/>
    <col min="19" max="22" width="11" bestFit="1" customWidth="1"/>
    <col min="23" max="23" width="9.42578125" bestFit="1" customWidth="1"/>
    <col min="24" max="25" width="11" bestFit="1" customWidth="1"/>
    <col min="26" max="26" width="14.42578125" bestFit="1" customWidth="1"/>
    <col min="27" max="31" width="10.42578125" bestFit="1" customWidth="1"/>
  </cols>
  <sheetData>
    <row r="23" spans="2:28" ht="61.5" x14ac:dyDescent="0.9">
      <c r="B23" s="14" t="s">
        <v>512</v>
      </c>
      <c r="J23" s="20"/>
    </row>
    <row r="24" spans="2:28" ht="36" x14ac:dyDescent="0.55000000000000004">
      <c r="B24" s="22" t="s">
        <v>278</v>
      </c>
    </row>
    <row r="25" spans="2:28" ht="36" x14ac:dyDescent="0.55000000000000004">
      <c r="B25" s="13" t="s">
        <v>363</v>
      </c>
    </row>
    <row r="26" spans="2:28" ht="36" x14ac:dyDescent="0.55000000000000004">
      <c r="B26" s="13" t="s">
        <v>309</v>
      </c>
    </row>
    <row r="27" spans="2:28" ht="36" x14ac:dyDescent="0.55000000000000004">
      <c r="B27" s="13" t="s">
        <v>310</v>
      </c>
    </row>
    <row r="28" spans="2:28" ht="36" x14ac:dyDescent="0.55000000000000004">
      <c r="B28" s="13" t="s">
        <v>301</v>
      </c>
    </row>
    <row r="29" spans="2:28" ht="36" x14ac:dyDescent="0.55000000000000004">
      <c r="B29" s="26" t="s">
        <v>509</v>
      </c>
    </row>
    <row r="31" spans="2:28" ht="36" x14ac:dyDescent="0.55000000000000004">
      <c r="C31" s="16" t="s">
        <v>280</v>
      </c>
      <c r="I31" s="16"/>
      <c r="J31" s="16" t="s">
        <v>510</v>
      </c>
      <c r="K31" s="16"/>
      <c r="L31" s="16"/>
      <c r="M31" s="27" t="s">
        <v>513</v>
      </c>
      <c r="N31" s="27"/>
      <c r="O31" s="27"/>
      <c r="P31" s="27"/>
      <c r="Q31" s="27"/>
      <c r="R31" s="16"/>
      <c r="S31" s="16" t="s">
        <v>281</v>
      </c>
      <c r="X31" s="16"/>
      <c r="Y31" s="16"/>
      <c r="Z31" s="16" t="s">
        <v>311</v>
      </c>
      <c r="AA31" s="16"/>
      <c r="AB31" s="16"/>
    </row>
    <row r="32" spans="2:28" ht="36" x14ac:dyDescent="0.55000000000000004">
      <c r="C32" s="25" t="s">
        <v>282</v>
      </c>
      <c r="J32" s="24" t="s">
        <v>279</v>
      </c>
      <c r="P32" s="24" t="s">
        <v>279</v>
      </c>
      <c r="S32" s="16" t="s">
        <v>283</v>
      </c>
      <c r="Z32" s="16" t="s">
        <v>279</v>
      </c>
    </row>
    <row r="33" spans="2:31" s="12" customFormat="1" ht="28.5" x14ac:dyDescent="0.45">
      <c r="B33" s="1" t="str">
        <f>R33</f>
        <v>Product</v>
      </c>
      <c r="C33" s="1" t="str">
        <f t="shared" ref="C33:H33" si="0">S33</f>
        <v>N</v>
      </c>
      <c r="D33" s="23" t="s">
        <v>503</v>
      </c>
      <c r="E33" s="23" t="s">
        <v>502</v>
      </c>
      <c r="F33" s="1" t="str">
        <f t="shared" si="0"/>
        <v>Ca</v>
      </c>
      <c r="G33" s="1" t="str">
        <f t="shared" si="0"/>
        <v>Mg</v>
      </c>
      <c r="H33" s="1" t="str">
        <f t="shared" si="0"/>
        <v>S</v>
      </c>
      <c r="I33" s="1" t="str">
        <f>Y33</f>
        <v>Si</v>
      </c>
      <c r="J33" s="23" t="s">
        <v>514</v>
      </c>
      <c r="K33" s="1" t="str">
        <f>AA33</f>
        <v>Fe</v>
      </c>
      <c r="L33" s="1" t="str">
        <f>AB33</f>
        <v>Mn</v>
      </c>
      <c r="M33" s="1" t="str">
        <f>AC33</f>
        <v>Zn</v>
      </c>
      <c r="N33" s="1" t="str">
        <f>AD33</f>
        <v>B</v>
      </c>
      <c r="O33" s="1" t="str">
        <f t="shared" ref="O33" si="1">AE33</f>
        <v>Cu</v>
      </c>
      <c r="P33" s="15" t="s">
        <v>0</v>
      </c>
      <c r="Q33" s="1" t="s">
        <v>1</v>
      </c>
      <c r="R33" s="1" t="s">
        <v>2</v>
      </c>
      <c r="S33" s="2" t="s">
        <v>3</v>
      </c>
      <c r="T33" s="2" t="s">
        <v>4</v>
      </c>
      <c r="U33" s="2" t="s">
        <v>5</v>
      </c>
      <c r="V33" s="2" t="s">
        <v>6</v>
      </c>
      <c r="W33" s="2" t="s">
        <v>7</v>
      </c>
      <c r="X33" s="2" t="s">
        <v>8</v>
      </c>
      <c r="Y33" s="3" t="s">
        <v>9</v>
      </c>
      <c r="Z33" s="3" t="s">
        <v>277</v>
      </c>
      <c r="AA33" s="3" t="s">
        <v>504</v>
      </c>
      <c r="AB33" s="3" t="s">
        <v>505</v>
      </c>
      <c r="AC33" s="3" t="s">
        <v>506</v>
      </c>
      <c r="AD33" s="3" t="s">
        <v>507</v>
      </c>
      <c r="AE33" s="3" t="s">
        <v>508</v>
      </c>
    </row>
    <row r="34" spans="2:31" ht="21" x14ac:dyDescent="0.35">
      <c r="B34" s="4" t="str">
        <f t="shared" ref="B34:B43" si="2">R34</f>
        <v>Primer A</v>
      </c>
      <c r="C34" s="5">
        <f>(($P34*S34/3785)*1000000)</f>
        <v>0</v>
      </c>
      <c r="D34" s="5"/>
      <c r="E34" s="5">
        <f>IF($E$33="K",(($P$34*$U$34/3785*0.8301)*1000000),(($P$34*$U$34/3785)*1000000))</f>
        <v>0</v>
      </c>
      <c r="F34" s="5"/>
      <c r="G34" s="5">
        <f>(($P34*W34/3785)*1000000)</f>
        <v>0</v>
      </c>
      <c r="H34" s="5">
        <f>(($P34*X34/3785)*1000000)</f>
        <v>0</v>
      </c>
      <c r="I34" s="5"/>
      <c r="J34" s="5">
        <f>IF($J$33="CO2",(($P$34*$Z34/3785/0.2729)*1000000),(($P$34*$Z34/3785)*1000000))</f>
        <v>0</v>
      </c>
      <c r="K34" s="5"/>
      <c r="L34" s="5"/>
      <c r="M34" s="5"/>
      <c r="N34" s="5"/>
      <c r="O34" s="5"/>
      <c r="P34" s="28">
        <v>0</v>
      </c>
      <c r="Q34" s="37" t="s">
        <v>10</v>
      </c>
      <c r="R34" s="6" t="s">
        <v>11</v>
      </c>
      <c r="S34" s="7">
        <v>1.4999999999999999E-2</v>
      </c>
      <c r="T34" s="7"/>
      <c r="U34" s="7">
        <v>0.08</v>
      </c>
      <c r="V34" s="7"/>
      <c r="W34" s="7">
        <v>1.2E-2</v>
      </c>
      <c r="X34" s="7">
        <v>1.2E-2</v>
      </c>
      <c r="Y34" s="8"/>
      <c r="Z34" s="8">
        <v>0.05</v>
      </c>
      <c r="AA34" s="8"/>
      <c r="AB34" s="8"/>
      <c r="AC34" s="8"/>
      <c r="AD34" s="8"/>
      <c r="AE34" s="8"/>
    </row>
    <row r="35" spans="2:31" ht="21" x14ac:dyDescent="0.35">
      <c r="B35" s="4" t="str">
        <f t="shared" si="2"/>
        <v>Primer B</v>
      </c>
      <c r="C35" s="5">
        <f>(($P34*S35/3785)*1000000)</f>
        <v>0</v>
      </c>
      <c r="D35" s="5">
        <f>IF($D$33="P",(($P$34*$T$35/3785*0.4364)*1000000),(($P$34*$T$35/3785)*1000000))</f>
        <v>0</v>
      </c>
      <c r="E35" s="5">
        <f>IF($E$33="K",(($P$34*$U$35/3785*0.8301)*1000000),(($P$34*$U$35/3785)*1000000))</f>
        <v>0</v>
      </c>
      <c r="F35" s="5">
        <f>(($P34*V35/3785)*1000000)</f>
        <v>0</v>
      </c>
      <c r="G35" s="5">
        <f>(($P34*W35/3785)*1000000)</f>
        <v>0</v>
      </c>
      <c r="H35" s="5"/>
      <c r="I35" s="5"/>
      <c r="J35" s="5">
        <f>IF($J$33="CO2",(($P$34*$Z35/3785/0.2729)*1000000),(($P$34*$Z35/3785)*1000000))</f>
        <v>0</v>
      </c>
      <c r="K35" s="5">
        <f>(($P34*AA35/3785)*1000000)</f>
        <v>0</v>
      </c>
      <c r="L35" s="5">
        <f t="shared" ref="L35:O35" si="3">(($P34*AB35/3785)*1000000)</f>
        <v>0</v>
      </c>
      <c r="M35" s="5">
        <f t="shared" si="3"/>
        <v>0</v>
      </c>
      <c r="N35" s="5">
        <f t="shared" si="3"/>
        <v>0</v>
      </c>
      <c r="O35" s="5">
        <f t="shared" si="3"/>
        <v>0</v>
      </c>
      <c r="P35" s="29"/>
      <c r="Q35" s="38"/>
      <c r="R35" s="6" t="s">
        <v>12</v>
      </c>
      <c r="S35" s="9">
        <v>0.04</v>
      </c>
      <c r="T35" s="9">
        <v>0.03</v>
      </c>
      <c r="U35" s="9">
        <v>0.02</v>
      </c>
      <c r="V35" s="9">
        <v>4.4999999999999998E-2</v>
      </c>
      <c r="W35" s="9">
        <v>2E-3</v>
      </c>
      <c r="X35" s="9"/>
      <c r="Y35" s="8"/>
      <c r="Z35" s="8">
        <v>0.04</v>
      </c>
      <c r="AA35" s="8">
        <v>6.9999999999999994E-5</v>
      </c>
      <c r="AB35" s="8">
        <v>5.0000000000000002E-5</v>
      </c>
      <c r="AC35" s="8">
        <v>3.0000000000000001E-5</v>
      </c>
      <c r="AD35" s="8">
        <v>6.9999999999999999E-6</v>
      </c>
      <c r="AE35" s="8">
        <v>5.0000000000000004E-6</v>
      </c>
    </row>
    <row r="36" spans="2:31" ht="21" x14ac:dyDescent="0.35">
      <c r="B36" s="4" t="str">
        <f>R36</f>
        <v>Cryo Sil</v>
      </c>
      <c r="C36" s="5"/>
      <c r="D36" s="5"/>
      <c r="E36" s="5">
        <f>IF($E$33="K",(($P36*$U36/3785*0.8301)*1000000),(($P36*$U36/3785)*1000000))</f>
        <v>0</v>
      </c>
      <c r="F36" s="5"/>
      <c r="G36" s="5"/>
      <c r="H36" s="5"/>
      <c r="I36" s="5">
        <f>(($P36*Y36/3785)*1000000)</f>
        <v>0</v>
      </c>
      <c r="J36" s="5">
        <f>IF($J$33="CO2",(($P36*$Z36/3785/0.2729)*1000000),(($P36*$Z36/3785)*1000000))</f>
        <v>0</v>
      </c>
      <c r="K36" s="5"/>
      <c r="L36" s="5"/>
      <c r="M36" s="5"/>
      <c r="N36" s="5"/>
      <c r="O36" s="5"/>
      <c r="P36" s="10">
        <v>0</v>
      </c>
      <c r="Q36" s="38"/>
      <c r="R36" s="4" t="s">
        <v>515</v>
      </c>
      <c r="S36" s="9"/>
      <c r="T36" s="9"/>
      <c r="U36" s="9">
        <v>1.4999999999999999E-2</v>
      </c>
      <c r="V36" s="7"/>
      <c r="W36" s="9"/>
      <c r="X36" s="9"/>
      <c r="Y36" s="11">
        <v>0.04</v>
      </c>
      <c r="Z36" s="11">
        <v>0.09</v>
      </c>
      <c r="AA36" s="11"/>
      <c r="AB36" s="11"/>
      <c r="AC36" s="11"/>
      <c r="AD36" s="11"/>
      <c r="AE36" s="11"/>
    </row>
    <row r="37" spans="2:31" ht="21" x14ac:dyDescent="0.35">
      <c r="B37" s="4" t="str">
        <f>R37</f>
        <v>Microflow</v>
      </c>
      <c r="C37" s="5">
        <f>(($P37*S37/3785)*1000000)</f>
        <v>0</v>
      </c>
      <c r="D37" s="5"/>
      <c r="E37" s="5"/>
      <c r="F37" s="5"/>
      <c r="G37" s="5"/>
      <c r="H37" s="5">
        <f>(($P37*X37/3785)*1000000)</f>
        <v>0</v>
      </c>
      <c r="I37" s="5"/>
      <c r="J37" s="5">
        <f>IF($J$33="CO2",(($P37*$Z37/3785/0.2729)*1000000),(($P37*$Z37/3785)*1000000))</f>
        <v>0</v>
      </c>
      <c r="K37" s="5">
        <f>(($P37*AA37/3785)*1000000)</f>
        <v>0</v>
      </c>
      <c r="L37" s="5">
        <f>(($P37*AB37/3785)*1000000)</f>
        <v>0</v>
      </c>
      <c r="M37" s="5">
        <f>(($P37*AC37/3785)*1000000)</f>
        <v>0</v>
      </c>
      <c r="N37" s="5">
        <f>(($P37*AD37/3785)*1000000)</f>
        <v>0</v>
      </c>
      <c r="O37" s="5">
        <f>(($P37*AE37/3785)*1000000)</f>
        <v>0</v>
      </c>
      <c r="P37" s="10">
        <v>0</v>
      </c>
      <c r="Q37" s="38"/>
      <c r="R37" s="4" t="s">
        <v>511</v>
      </c>
      <c r="S37" s="9">
        <v>5.0000000000000001E-3</v>
      </c>
      <c r="T37" s="9"/>
      <c r="U37" s="9"/>
      <c r="V37" s="7"/>
      <c r="W37" s="9"/>
      <c r="X37" s="9">
        <v>3.0000000000000001E-3</v>
      </c>
      <c r="Y37" s="11"/>
      <c r="Z37" s="11">
        <v>0.09</v>
      </c>
      <c r="AA37" s="11">
        <v>2.5000000000000001E-3</v>
      </c>
      <c r="AB37" s="11">
        <v>1.5E-3</v>
      </c>
      <c r="AC37" s="11">
        <v>1.1999999999999999E-3</v>
      </c>
      <c r="AD37" s="11">
        <v>2.9999999999999997E-4</v>
      </c>
      <c r="AE37" s="11">
        <v>2.0000000000000001E-4</v>
      </c>
    </row>
    <row r="38" spans="2:31" ht="21" x14ac:dyDescent="0.35">
      <c r="B38" s="4" t="str">
        <f>R38</f>
        <v>CalMag Fuel</v>
      </c>
      <c r="C38" s="5"/>
      <c r="D38" s="5"/>
      <c r="E38" s="5"/>
      <c r="F38" s="5">
        <f>(($P38*V38/3785)*1000000)</f>
        <v>0</v>
      </c>
      <c r="G38" s="5">
        <f>(($P38*W38/3785)*1000000)</f>
        <v>0</v>
      </c>
      <c r="H38" s="5"/>
      <c r="I38" s="5"/>
      <c r="J38" s="5">
        <f t="shared" ref="J38:J43" si="4">IF($J$33="CO2",(($P38*$Z38/3785/0.2729)*1000000),(($P38*$Z38/3785)*1000000))</f>
        <v>0</v>
      </c>
      <c r="K38" s="5"/>
      <c r="L38" s="5"/>
      <c r="M38" s="5"/>
      <c r="N38" s="5"/>
      <c r="O38" s="5"/>
      <c r="P38" s="10">
        <v>0</v>
      </c>
      <c r="Q38" s="38"/>
      <c r="R38" s="4" t="s">
        <v>13</v>
      </c>
      <c r="S38" s="9"/>
      <c r="T38" s="9"/>
      <c r="U38" s="9"/>
      <c r="V38" s="7">
        <v>0.05</v>
      </c>
      <c r="W38" s="9">
        <v>0.01</v>
      </c>
      <c r="X38" s="9"/>
      <c r="Y38" s="11"/>
      <c r="Z38" s="11">
        <v>0.16</v>
      </c>
      <c r="AA38" s="11"/>
      <c r="AB38" s="11"/>
      <c r="AC38" s="11"/>
      <c r="AD38" s="11"/>
      <c r="AE38" s="11"/>
    </row>
    <row r="39" spans="2:31" ht="21" x14ac:dyDescent="0.35">
      <c r="B39" s="4" t="str">
        <f>R39</f>
        <v>Root Anchor</v>
      </c>
      <c r="C39" s="5"/>
      <c r="D39" s="5"/>
      <c r="E39" s="5">
        <f>IF($E$33="K",(($P39*$U39/3785*0.8301)*1000000),(($P39*$U39/3785)*1000000))</f>
        <v>0</v>
      </c>
      <c r="F39" s="5"/>
      <c r="G39" s="5"/>
      <c r="H39" s="5"/>
      <c r="I39" s="5"/>
      <c r="J39" s="5">
        <f>IF($J$33="CO2",(($P39*$Z39/3785/0.2729)*1000000),(($P39*$Z39/3785)*1000000))</f>
        <v>0</v>
      </c>
      <c r="K39" s="5"/>
      <c r="L39" s="5"/>
      <c r="M39" s="5"/>
      <c r="N39" s="5"/>
      <c r="O39" s="5"/>
      <c r="P39" s="10">
        <v>0</v>
      </c>
      <c r="Q39" s="38"/>
      <c r="R39" s="4" t="s">
        <v>16</v>
      </c>
      <c r="S39" s="9"/>
      <c r="T39" s="9"/>
      <c r="U39" s="9">
        <v>2.5000000000000001E-2</v>
      </c>
      <c r="V39" s="7"/>
      <c r="W39" s="9"/>
      <c r="X39" s="9"/>
      <c r="Y39" s="11"/>
      <c r="Z39" s="11">
        <v>0.13</v>
      </c>
      <c r="AA39" s="11"/>
      <c r="AB39" s="11"/>
      <c r="AC39" s="11"/>
      <c r="AD39" s="11"/>
      <c r="AE39" s="11"/>
    </row>
    <row r="40" spans="2:31" ht="21" x14ac:dyDescent="0.35">
      <c r="B40" s="4" t="str">
        <f t="shared" si="2"/>
        <v>Lush Green</v>
      </c>
      <c r="C40" s="5">
        <f t="shared" ref="C40" si="5">(($P40*S40/3785)*1000000)</f>
        <v>0</v>
      </c>
      <c r="D40" s="5"/>
      <c r="E40" s="5"/>
      <c r="F40" s="5"/>
      <c r="G40" s="5"/>
      <c r="H40" s="5"/>
      <c r="I40" s="5"/>
      <c r="J40" s="5">
        <f t="shared" si="4"/>
        <v>0</v>
      </c>
      <c r="K40" s="5"/>
      <c r="L40" s="5"/>
      <c r="M40" s="5"/>
      <c r="N40" s="5"/>
      <c r="O40" s="5"/>
      <c r="P40" s="10">
        <v>0</v>
      </c>
      <c r="Q40" s="38"/>
      <c r="R40" s="4" t="s">
        <v>15</v>
      </c>
      <c r="S40" s="9">
        <v>4.4999999999999998E-2</v>
      </c>
      <c r="T40" s="9"/>
      <c r="U40" s="9"/>
      <c r="V40" s="7"/>
      <c r="W40" s="9"/>
      <c r="X40" s="9"/>
      <c r="Y40" s="11"/>
      <c r="Z40" s="11">
        <v>0.17</v>
      </c>
      <c r="AA40" s="11"/>
      <c r="AB40" s="11"/>
      <c r="AC40" s="11"/>
      <c r="AD40" s="11"/>
      <c r="AE40" s="11"/>
    </row>
    <row r="41" spans="2:31" ht="21" x14ac:dyDescent="0.35">
      <c r="B41" s="4" t="str">
        <f t="shared" si="2"/>
        <v>Solar Rain</v>
      </c>
      <c r="C41" s="5"/>
      <c r="D41" s="5"/>
      <c r="E41" s="5"/>
      <c r="F41" s="5"/>
      <c r="G41" s="5">
        <f t="shared" ref="G41" si="6">(($P41*W41/3785)*1000000)</f>
        <v>0</v>
      </c>
      <c r="H41" s="5"/>
      <c r="I41" s="5"/>
      <c r="J41" s="5">
        <f t="shared" si="4"/>
        <v>0</v>
      </c>
      <c r="K41" s="5"/>
      <c r="L41" s="5"/>
      <c r="M41" s="5"/>
      <c r="N41" s="5"/>
      <c r="O41" s="5"/>
      <c r="P41" s="10">
        <v>0</v>
      </c>
      <c r="Q41" s="38"/>
      <c r="R41" s="4" t="s">
        <v>17</v>
      </c>
      <c r="S41" s="9"/>
      <c r="T41" s="9"/>
      <c r="U41" s="9"/>
      <c r="V41" s="7"/>
      <c r="W41" s="9">
        <v>0.01</v>
      </c>
      <c r="X41" s="9"/>
      <c r="Y41" s="11"/>
      <c r="Z41" s="11">
        <v>0.15</v>
      </c>
      <c r="AA41" s="11"/>
      <c r="AB41" s="11"/>
      <c r="AC41" s="11"/>
      <c r="AD41" s="11"/>
      <c r="AE41" s="11"/>
    </row>
    <row r="42" spans="2:31" ht="21" x14ac:dyDescent="0.35">
      <c r="B42" s="4" t="str">
        <f t="shared" si="2"/>
        <v>Peak Bloom</v>
      </c>
      <c r="C42" s="5"/>
      <c r="D42" s="5">
        <f>IF($D$33="P",(($P42*$T42/3785*0.4364)*1000000),(($P42*$T42/3785)*1000000))</f>
        <v>0</v>
      </c>
      <c r="E42" s="5">
        <f t="shared" ref="E42:E43" si="7">IF($E$33="K",(($P42*$U42/3785*0.8301)*1000000),(($P42*$U42/3785)*1000000))</f>
        <v>0</v>
      </c>
      <c r="F42" s="5"/>
      <c r="G42" s="5"/>
      <c r="H42" s="5">
        <f t="shared" ref="H42" si="8">(($P42*X42/3785)*1000000)</f>
        <v>0</v>
      </c>
      <c r="I42" s="5"/>
      <c r="J42" s="5">
        <f t="shared" si="4"/>
        <v>0</v>
      </c>
      <c r="K42" s="5"/>
      <c r="L42" s="5"/>
      <c r="M42" s="5"/>
      <c r="N42" s="5"/>
      <c r="O42" s="5"/>
      <c r="P42" s="10">
        <v>0</v>
      </c>
      <c r="Q42" s="38"/>
      <c r="R42" s="4" t="s">
        <v>18</v>
      </c>
      <c r="S42" s="9"/>
      <c r="T42" s="9">
        <v>7.0000000000000007E-2</v>
      </c>
      <c r="U42" s="9">
        <v>0.06</v>
      </c>
      <c r="V42" s="7"/>
      <c r="W42" s="9"/>
      <c r="X42" s="9">
        <v>2E-3</v>
      </c>
      <c r="Y42" s="11"/>
      <c r="Z42" s="11">
        <v>0.14000000000000001</v>
      </c>
      <c r="AA42" s="11"/>
      <c r="AB42" s="11"/>
      <c r="AC42" s="11"/>
      <c r="AD42" s="11"/>
      <c r="AE42" s="11"/>
    </row>
    <row r="43" spans="2:31" ht="21" x14ac:dyDescent="0.35">
      <c r="B43" s="4" t="str">
        <f t="shared" si="2"/>
        <v>Resin Bloom</v>
      </c>
      <c r="C43" s="5"/>
      <c r="D43" s="5"/>
      <c r="E43" s="5">
        <f t="shared" si="7"/>
        <v>0</v>
      </c>
      <c r="F43" s="5"/>
      <c r="G43" s="5"/>
      <c r="H43" s="5"/>
      <c r="I43" s="5"/>
      <c r="J43" s="5">
        <f t="shared" si="4"/>
        <v>0</v>
      </c>
      <c r="K43" s="5"/>
      <c r="L43" s="5"/>
      <c r="M43" s="5"/>
      <c r="N43" s="5"/>
      <c r="O43" s="5"/>
      <c r="P43" s="10">
        <v>0</v>
      </c>
      <c r="Q43" s="39"/>
      <c r="R43" s="4" t="s">
        <v>19</v>
      </c>
      <c r="S43" s="9"/>
      <c r="T43" s="9"/>
      <c r="U43" s="9">
        <v>0.05</v>
      </c>
      <c r="V43" s="7"/>
      <c r="W43" s="9"/>
      <c r="X43" s="9"/>
      <c r="Y43" s="11"/>
      <c r="Z43" s="11">
        <v>0.12</v>
      </c>
      <c r="AA43" s="11"/>
      <c r="AB43" s="11"/>
      <c r="AC43" s="11"/>
      <c r="AD43" s="11"/>
      <c r="AE43" s="11"/>
    </row>
    <row r="44" spans="2:31" ht="21" x14ac:dyDescent="0.35">
      <c r="B44" s="18" t="s">
        <v>284</v>
      </c>
      <c r="C44" s="19">
        <f t="shared" ref="C44:O44" si="9">SUM(C34:C43)</f>
        <v>0</v>
      </c>
      <c r="D44" s="19">
        <f t="shared" si="9"/>
        <v>0</v>
      </c>
      <c r="E44" s="19">
        <f t="shared" si="9"/>
        <v>0</v>
      </c>
      <c r="F44" s="19">
        <f t="shared" si="9"/>
        <v>0</v>
      </c>
      <c r="G44" s="19">
        <f t="shared" si="9"/>
        <v>0</v>
      </c>
      <c r="H44" s="19">
        <f t="shared" si="9"/>
        <v>0</v>
      </c>
      <c r="I44" s="19">
        <f t="shared" si="9"/>
        <v>0</v>
      </c>
      <c r="J44" s="19">
        <f t="shared" si="9"/>
        <v>0</v>
      </c>
      <c r="K44" s="19">
        <f t="shared" si="9"/>
        <v>0</v>
      </c>
      <c r="L44" s="19">
        <f t="shared" si="9"/>
        <v>0</v>
      </c>
      <c r="M44" s="19">
        <f t="shared" si="9"/>
        <v>0</v>
      </c>
      <c r="N44" s="19">
        <f t="shared" si="9"/>
        <v>0</v>
      </c>
      <c r="O44" s="19">
        <f t="shared" si="9"/>
        <v>0</v>
      </c>
    </row>
    <row r="45" spans="2:31" ht="28.5" x14ac:dyDescent="0.45">
      <c r="B45" s="1" t="str">
        <f>R45</f>
        <v>Product</v>
      </c>
      <c r="C45" s="1" t="str">
        <f t="shared" ref="C45" si="10">S45</f>
        <v>N</v>
      </c>
      <c r="D45" s="1" t="str">
        <f>$D$33</f>
        <v>P</v>
      </c>
      <c r="E45" s="1" t="str">
        <f>$E$33</f>
        <v>K</v>
      </c>
      <c r="F45" s="1" t="str">
        <f t="shared" ref="F45" si="11">V45</f>
        <v>Ca</v>
      </c>
      <c r="G45" s="1" t="str">
        <f t="shared" ref="G45" si="12">W45</f>
        <v>Mg</v>
      </c>
      <c r="H45" s="1" t="str">
        <f t="shared" ref="H45" si="13">X45</f>
        <v>S</v>
      </c>
      <c r="I45" s="1" t="str">
        <f>Y45</f>
        <v>Si</v>
      </c>
      <c r="J45" s="1" t="str">
        <f>$J$33</f>
        <v>CO2</v>
      </c>
      <c r="K45" s="1"/>
      <c r="L45" s="1"/>
      <c r="M45" s="1"/>
      <c r="N45" s="1"/>
      <c r="O45" s="1"/>
      <c r="P45" s="1" t="s">
        <v>0</v>
      </c>
      <c r="Q45" s="1" t="s">
        <v>1</v>
      </c>
      <c r="R45" s="1" t="s">
        <v>2</v>
      </c>
      <c r="S45" s="2" t="s">
        <v>3</v>
      </c>
      <c r="T45" s="2" t="s">
        <v>4</v>
      </c>
      <c r="U45" s="2" t="s">
        <v>5</v>
      </c>
      <c r="V45" s="2" t="s">
        <v>6</v>
      </c>
      <c r="W45" s="2" t="s">
        <v>7</v>
      </c>
      <c r="X45" s="2" t="s">
        <v>8</v>
      </c>
      <c r="Y45" s="3" t="s">
        <v>9</v>
      </c>
      <c r="Z45" s="3" t="s">
        <v>277</v>
      </c>
      <c r="AA45" s="3" t="s">
        <v>504</v>
      </c>
      <c r="AB45" s="3" t="s">
        <v>505</v>
      </c>
      <c r="AC45" s="3" t="s">
        <v>506</v>
      </c>
      <c r="AD45" s="3" t="s">
        <v>507</v>
      </c>
      <c r="AE45" s="3" t="s">
        <v>508</v>
      </c>
    </row>
    <row r="46" spans="2:31" ht="21" x14ac:dyDescent="0.35">
      <c r="B46" s="4" t="str">
        <f t="shared" ref="B46:B48" si="14">R46</f>
        <v>Primer A</v>
      </c>
      <c r="C46" s="5">
        <f>(($P46*S46/3785)*1000000)</f>
        <v>0</v>
      </c>
      <c r="D46" s="5"/>
      <c r="E46" s="5">
        <f>IF($E$33="K",(($P46*$U46/3785*0.8301)*1000000),(($P46*$U46/3785)*1000000))</f>
        <v>0</v>
      </c>
      <c r="F46" s="5"/>
      <c r="G46" s="5">
        <f t="shared" ref="G46" si="15">(($P46*W46/3785)*1000000)</f>
        <v>0</v>
      </c>
      <c r="H46" s="5">
        <f t="shared" ref="H46" si="16">(($P46*X46/3785)*1000000)</f>
        <v>0</v>
      </c>
      <c r="I46" s="5"/>
      <c r="J46" s="5">
        <f>IF($J$45="CO2",(($P$46*$Z46/3785/0.2729)*1000000),(($P$46*$Z46/3785)*1000000))</f>
        <v>0</v>
      </c>
      <c r="K46" s="5"/>
      <c r="L46" s="5"/>
      <c r="M46" s="5"/>
      <c r="N46" s="5"/>
      <c r="O46" s="5"/>
      <c r="P46" s="28"/>
      <c r="Q46" s="30" t="s">
        <v>302</v>
      </c>
      <c r="R46" s="6" t="s">
        <v>11</v>
      </c>
      <c r="S46" s="7">
        <v>1.4999999999999999E-2</v>
      </c>
      <c r="T46" s="7"/>
      <c r="U46" s="7">
        <v>0.08</v>
      </c>
      <c r="V46" s="7"/>
      <c r="W46" s="7">
        <v>1.2E-2</v>
      </c>
      <c r="X46" s="7">
        <v>1.2E-2</v>
      </c>
      <c r="Y46" s="8"/>
      <c r="Z46" s="8">
        <v>0.05</v>
      </c>
      <c r="AA46" s="8"/>
      <c r="AB46" s="8"/>
      <c r="AC46" s="8"/>
      <c r="AD46" s="8"/>
      <c r="AE46" s="8"/>
    </row>
    <row r="47" spans="2:31" ht="21" x14ac:dyDescent="0.35">
      <c r="B47" s="4" t="str">
        <f t="shared" si="14"/>
        <v>Primer B</v>
      </c>
      <c r="C47" s="5">
        <f>(($P46*S47/3785)*1000000)</f>
        <v>0</v>
      </c>
      <c r="D47" s="5">
        <f>IF($D$33="P",(($P46*$T47/3785*0.4364)*1000000),(($P46*$T47/3785)*1000000))</f>
        <v>0</v>
      </c>
      <c r="E47" s="5">
        <f>IF($E$33="K",(($P46*$U47/3785*0.8301)*1000000),(($P46*$U47/3785)*1000000))</f>
        <v>0</v>
      </c>
      <c r="F47" s="5">
        <f t="shared" ref="F47" si="17">(($P46*V47/3785)*1000000)</f>
        <v>0</v>
      </c>
      <c r="G47" s="5">
        <f t="shared" ref="G47" si="18">(($P46*W47/3785)*1000000)</f>
        <v>0</v>
      </c>
      <c r="H47" s="5"/>
      <c r="I47" s="5"/>
      <c r="J47" s="5">
        <f>IF($J$45="CO2",(($P$46*$Z47/3785/0.2729)*1000000),(($P$46*$Z47/3785)*1000000))</f>
        <v>0</v>
      </c>
      <c r="K47" s="5"/>
      <c r="L47" s="5"/>
      <c r="M47" s="5"/>
      <c r="N47" s="5"/>
      <c r="O47" s="5"/>
      <c r="P47" s="29"/>
      <c r="Q47" s="30"/>
      <c r="R47" s="6" t="s">
        <v>12</v>
      </c>
      <c r="S47" s="9">
        <v>0.04</v>
      </c>
      <c r="T47" s="9">
        <v>0.03</v>
      </c>
      <c r="U47" s="9">
        <v>0.02</v>
      </c>
      <c r="V47" s="9">
        <v>4.4999999999999998E-2</v>
      </c>
      <c r="W47" s="9">
        <v>2E-3</v>
      </c>
      <c r="X47" s="9"/>
      <c r="Y47" s="8"/>
      <c r="Z47" s="8">
        <v>0.04</v>
      </c>
      <c r="AA47" s="8">
        <v>6.9999999999999994E-5</v>
      </c>
      <c r="AB47" s="8">
        <v>5.0000000000000002E-5</v>
      </c>
      <c r="AC47" s="8">
        <v>3.0000000000000001E-5</v>
      </c>
      <c r="AD47" s="8">
        <v>6.9999999999999999E-6</v>
      </c>
      <c r="AE47" s="8">
        <v>5.0000000000000004E-6</v>
      </c>
    </row>
    <row r="48" spans="2:31" ht="21" x14ac:dyDescent="0.35">
      <c r="B48" s="4" t="str">
        <f t="shared" si="14"/>
        <v>Cryo Sil</v>
      </c>
      <c r="C48" s="5"/>
      <c r="D48" s="5"/>
      <c r="E48" s="5">
        <f>IF($E$33="K",(($P48*$U48/3785*0.8301)*1000000),(($P48*$U48/3785)*1000000))</f>
        <v>0</v>
      </c>
      <c r="F48" s="5"/>
      <c r="G48" s="5"/>
      <c r="H48" s="5"/>
      <c r="I48" s="5">
        <f t="shared" ref="I48" si="19">(($P48*Y48/3785)*1000000)</f>
        <v>0</v>
      </c>
      <c r="J48" s="5">
        <f>IF($J$33="CO2",(($P48*$Z48/3785/0.2729)*1000000),(($P48*$Z48/3785)*1000000))</f>
        <v>0</v>
      </c>
      <c r="K48" s="5"/>
      <c r="L48" s="5"/>
      <c r="M48" s="5"/>
      <c r="N48" s="5"/>
      <c r="O48" s="5"/>
      <c r="P48" s="10"/>
      <c r="Q48" s="30"/>
      <c r="R48" s="4" t="s">
        <v>515</v>
      </c>
      <c r="S48" s="9"/>
      <c r="T48" s="9"/>
      <c r="U48" s="9">
        <v>1.4999999999999999E-2</v>
      </c>
      <c r="V48" s="7"/>
      <c r="W48" s="9"/>
      <c r="X48" s="9"/>
      <c r="Y48" s="11">
        <v>0.04</v>
      </c>
      <c r="Z48" s="11">
        <v>0.09</v>
      </c>
      <c r="AA48" s="11"/>
      <c r="AB48" s="11"/>
      <c r="AC48" s="11"/>
      <c r="AD48" s="11"/>
      <c r="AE48" s="11"/>
    </row>
    <row r="49" spans="2:26" ht="21" x14ac:dyDescent="0.35">
      <c r="B49" s="18" t="s">
        <v>284</v>
      </c>
      <c r="C49" s="19">
        <f>SUM(C46:C48)</f>
        <v>0</v>
      </c>
      <c r="D49" s="19">
        <f t="shared" ref="D49:I49" si="20">SUM(D46:D48)</f>
        <v>0</v>
      </c>
      <c r="E49" s="19">
        <f t="shared" si="20"/>
        <v>0</v>
      </c>
      <c r="F49" s="19">
        <f t="shared" si="20"/>
        <v>0</v>
      </c>
      <c r="G49" s="19">
        <f t="shared" si="20"/>
        <v>0</v>
      </c>
      <c r="H49" s="19">
        <f t="shared" si="20"/>
        <v>0</v>
      </c>
      <c r="I49" s="19">
        <f t="shared" si="20"/>
        <v>0</v>
      </c>
      <c r="J49" s="19">
        <f>SUM(J46:J48)</f>
        <v>0</v>
      </c>
      <c r="K49" s="19"/>
      <c r="L49" s="19"/>
      <c r="M49" s="19"/>
      <c r="N49" s="19"/>
      <c r="O49" s="19"/>
      <c r="Z49" s="17"/>
    </row>
    <row r="50" spans="2:26" ht="28.5" x14ac:dyDescent="0.45">
      <c r="B50" s="1" t="str">
        <f>R50</f>
        <v>Product</v>
      </c>
      <c r="C50" s="1" t="str">
        <f t="shared" ref="C50:I50" si="21">S50</f>
        <v>N</v>
      </c>
      <c r="D50" s="1" t="str">
        <f>$D$33</f>
        <v>P</v>
      </c>
      <c r="E50" s="1" t="str">
        <f>$E$33</f>
        <v>K</v>
      </c>
      <c r="F50" s="1" t="str">
        <f t="shared" si="21"/>
        <v>Ca</v>
      </c>
      <c r="G50" s="1" t="str">
        <f t="shared" si="21"/>
        <v>Mg</v>
      </c>
      <c r="H50" s="1" t="str">
        <f t="shared" si="21"/>
        <v>S</v>
      </c>
      <c r="I50" s="1" t="str">
        <f t="shared" si="21"/>
        <v>Si</v>
      </c>
      <c r="J50" s="1" t="str">
        <f>$J$33</f>
        <v>CO2</v>
      </c>
      <c r="K50" s="1"/>
      <c r="L50" s="1"/>
      <c r="M50" s="1"/>
      <c r="N50" s="1"/>
      <c r="O50" s="1"/>
      <c r="P50" s="1" t="s">
        <v>0</v>
      </c>
      <c r="Q50" s="1" t="s">
        <v>1</v>
      </c>
      <c r="R50" s="1" t="s">
        <v>2</v>
      </c>
      <c r="S50" s="2" t="s">
        <v>3</v>
      </c>
      <c r="T50" s="2" t="s">
        <v>4</v>
      </c>
      <c r="U50" s="2" t="s">
        <v>5</v>
      </c>
      <c r="V50" s="2" t="s">
        <v>6</v>
      </c>
      <c r="W50" s="2" t="s">
        <v>7</v>
      </c>
      <c r="X50" s="2" t="s">
        <v>8</v>
      </c>
      <c r="Y50" s="2" t="s">
        <v>9</v>
      </c>
    </row>
    <row r="51" spans="2:26" ht="21" x14ac:dyDescent="0.35">
      <c r="B51" s="4" t="str">
        <f t="shared" ref="B51:B77" si="22">R51</f>
        <v>Grow (pH perfect)</v>
      </c>
      <c r="C51" s="5">
        <f t="shared" ref="C51:C58" si="23">(($P51*S51/3785)*1000000)</f>
        <v>0</v>
      </c>
      <c r="D51" s="5"/>
      <c r="E51" s="5">
        <f>IF($E$33="K",(($P51*$U51/3785*0.8301)*1000000),(($P51*$U51/3785)*1000000))</f>
        <v>0</v>
      </c>
      <c r="F51" s="5"/>
      <c r="G51" s="5">
        <f>(($P51*W51/3785)*1000000)</f>
        <v>0</v>
      </c>
      <c r="H51" s="5">
        <f>(($P51*X51/3785)*1000000)</f>
        <v>0</v>
      </c>
      <c r="I51" s="5"/>
      <c r="J51" s="5"/>
      <c r="K51" s="5"/>
      <c r="L51" s="5"/>
      <c r="M51" s="5"/>
      <c r="N51" s="5"/>
      <c r="O51" s="5"/>
      <c r="P51" s="10"/>
      <c r="Q51" s="32" t="s">
        <v>112</v>
      </c>
      <c r="R51" s="6" t="s">
        <v>113</v>
      </c>
      <c r="S51" s="7">
        <v>0.01</v>
      </c>
      <c r="T51" s="7"/>
      <c r="U51" s="7">
        <v>0.04</v>
      </c>
      <c r="V51" s="7"/>
      <c r="W51" s="7">
        <v>3.0000000000000001E-3</v>
      </c>
      <c r="X51" s="7">
        <v>5.0000000000000001E-3</v>
      </c>
      <c r="Y51" s="7"/>
    </row>
    <row r="52" spans="2:26" ht="21" x14ac:dyDescent="0.35">
      <c r="B52" s="4" t="str">
        <f t="shared" si="22"/>
        <v>Bloom (pH perfect)</v>
      </c>
      <c r="C52" s="5">
        <f t="shared" si="23"/>
        <v>0</v>
      </c>
      <c r="D52" s="5">
        <f>IF($D$33="P",(($P52*$T52/3785*0.4364)*1000000),(($P52*$T52/3785)*1000000))</f>
        <v>0</v>
      </c>
      <c r="E52" s="5">
        <f>IF($E$33="K",(($P52*$U52/3785*0.8301)*1000000),(($P52*$U52/3785)*1000000))</f>
        <v>0</v>
      </c>
      <c r="F52" s="5"/>
      <c r="G52" s="5"/>
      <c r="H52" s="5">
        <f>(($P52*X52/3785)*1000000)</f>
        <v>0</v>
      </c>
      <c r="I52" s="5"/>
      <c r="J52" s="5"/>
      <c r="K52" s="5"/>
      <c r="L52" s="5"/>
      <c r="M52" s="5"/>
      <c r="N52" s="5"/>
      <c r="O52" s="5"/>
      <c r="P52" s="10"/>
      <c r="Q52" s="32"/>
      <c r="R52" s="6" t="s">
        <v>114</v>
      </c>
      <c r="S52" s="9">
        <v>0.01</v>
      </c>
      <c r="T52" s="9">
        <v>0.03</v>
      </c>
      <c r="U52" s="9">
        <v>0.04</v>
      </c>
      <c r="V52" s="9"/>
      <c r="W52" s="9"/>
      <c r="X52" s="9">
        <v>2E-3</v>
      </c>
      <c r="Y52" s="7"/>
    </row>
    <row r="53" spans="2:26" ht="21" x14ac:dyDescent="0.35">
      <c r="B53" s="4" t="str">
        <f t="shared" si="22"/>
        <v>Micro (pH perfect)</v>
      </c>
      <c r="C53" s="5">
        <f t="shared" si="23"/>
        <v>0</v>
      </c>
      <c r="D53" s="5"/>
      <c r="E53" s="5"/>
      <c r="F53" s="5">
        <f>(($P53*V53/3785)*1000000)</f>
        <v>0</v>
      </c>
      <c r="G53" s="5">
        <f>(($P53*W53/3785)*1000000)</f>
        <v>0</v>
      </c>
      <c r="H53" s="5"/>
      <c r="I53" s="5"/>
      <c r="J53" s="5"/>
      <c r="K53" s="5"/>
      <c r="L53" s="5"/>
      <c r="M53" s="5"/>
      <c r="N53" s="5"/>
      <c r="O53" s="5"/>
      <c r="P53" s="10"/>
      <c r="Q53" s="32"/>
      <c r="R53" s="6" t="s">
        <v>115</v>
      </c>
      <c r="S53" s="9">
        <v>0.02</v>
      </c>
      <c r="T53" s="9"/>
      <c r="U53" s="9"/>
      <c r="V53" s="9">
        <v>2.4E-2</v>
      </c>
      <c r="W53" s="9">
        <v>1E-3</v>
      </c>
      <c r="X53" s="9"/>
      <c r="Y53" s="7"/>
    </row>
    <row r="54" spans="2:26" ht="21" x14ac:dyDescent="0.35">
      <c r="B54" s="4" t="str">
        <f t="shared" si="22"/>
        <v>Connoisseur Grow A</v>
      </c>
      <c r="C54" s="5">
        <f t="shared" si="23"/>
        <v>0</v>
      </c>
      <c r="D54" s="5"/>
      <c r="E54" s="5"/>
      <c r="F54" s="5">
        <f>(($P54*V54/3785)*1000000)</f>
        <v>0</v>
      </c>
      <c r="G54" s="5">
        <f>(($P54*W54/3785)*1000000)</f>
        <v>0</v>
      </c>
      <c r="H54" s="5"/>
      <c r="I54" s="5"/>
      <c r="J54" s="5"/>
      <c r="K54" s="5"/>
      <c r="L54" s="5"/>
      <c r="M54" s="5"/>
      <c r="N54" s="5"/>
      <c r="O54" s="5"/>
      <c r="P54" s="10"/>
      <c r="Q54" s="32"/>
      <c r="R54" s="6" t="s">
        <v>116</v>
      </c>
      <c r="S54" s="9">
        <v>0.04</v>
      </c>
      <c r="T54" s="9"/>
      <c r="U54" s="9"/>
      <c r="V54" s="9">
        <v>3.5000000000000003E-2</v>
      </c>
      <c r="W54" s="9">
        <v>8.9999999999999993E-3</v>
      </c>
      <c r="X54" s="9"/>
      <c r="Y54" s="7"/>
    </row>
    <row r="55" spans="2:26" ht="21" x14ac:dyDescent="0.35">
      <c r="B55" s="4" t="str">
        <f t="shared" si="22"/>
        <v>Connoisseur Grow B</v>
      </c>
      <c r="C55" s="5">
        <f t="shared" si="23"/>
        <v>0</v>
      </c>
      <c r="D55" s="5">
        <f>IF($D$33="P",(($P55*$T55/3785*0.4364)*1000000),(($P55*$T55/3785)*1000000))</f>
        <v>0</v>
      </c>
      <c r="E55" s="5">
        <f>IF($E$33="K",(($P55*$U55/3785*0.8301)*1000000),(($P55*$U55/3785)*1000000))</f>
        <v>0</v>
      </c>
      <c r="F55" s="5"/>
      <c r="G55" s="5"/>
      <c r="H55" s="5">
        <f>(($P55*X55/3785)*1000000)</f>
        <v>0</v>
      </c>
      <c r="I55" s="5"/>
      <c r="J55" s="5"/>
      <c r="K55" s="5"/>
      <c r="L55" s="5"/>
      <c r="M55" s="5"/>
      <c r="N55" s="5"/>
      <c r="O55" s="5"/>
      <c r="P55" s="10"/>
      <c r="Q55" s="32"/>
      <c r="R55" s="6" t="s">
        <v>117</v>
      </c>
      <c r="S55" s="9">
        <v>0.01</v>
      </c>
      <c r="T55" s="9">
        <v>0.02</v>
      </c>
      <c r="U55" s="9">
        <v>7.0000000000000007E-2</v>
      </c>
      <c r="V55" s="9"/>
      <c r="W55" s="9"/>
      <c r="X55" s="9">
        <v>1.4999999999999999E-2</v>
      </c>
      <c r="Y55" s="7"/>
    </row>
    <row r="56" spans="2:26" ht="21" x14ac:dyDescent="0.35">
      <c r="B56" s="4" t="str">
        <f t="shared" si="22"/>
        <v>Connoisseur Bloom A</v>
      </c>
      <c r="C56" s="5">
        <f t="shared" si="23"/>
        <v>0</v>
      </c>
      <c r="D56" s="5"/>
      <c r="E56" s="5"/>
      <c r="F56" s="5">
        <f>(($P56*V56/3785)*1000000)</f>
        <v>0</v>
      </c>
      <c r="G56" s="5">
        <f>(($P56*W56/3785)*1000000)</f>
        <v>0</v>
      </c>
      <c r="H56" s="5"/>
      <c r="I56" s="5"/>
      <c r="J56" s="5"/>
      <c r="K56" s="5"/>
      <c r="L56" s="5"/>
      <c r="M56" s="5"/>
      <c r="N56" s="5"/>
      <c r="O56" s="5"/>
      <c r="P56" s="10"/>
      <c r="Q56" s="32"/>
      <c r="R56" s="6" t="s">
        <v>118</v>
      </c>
      <c r="S56" s="9">
        <v>0.03</v>
      </c>
      <c r="T56" s="9"/>
      <c r="U56" s="9"/>
      <c r="V56" s="9">
        <v>2.1999999999999999E-2</v>
      </c>
      <c r="W56" s="9">
        <v>7.0000000000000001E-3</v>
      </c>
      <c r="X56" s="9"/>
      <c r="Y56" s="7"/>
    </row>
    <row r="57" spans="2:26" ht="21" x14ac:dyDescent="0.35">
      <c r="B57" s="4" t="str">
        <f t="shared" si="22"/>
        <v>Connoisseur Bloom B</v>
      </c>
      <c r="C57" s="5">
        <f t="shared" si="23"/>
        <v>0</v>
      </c>
      <c r="D57" s="5">
        <f>IF($D$33="P",(($P57*$T57/3785*0.4364)*1000000),(($P57*$T57/3785)*1000000))</f>
        <v>0</v>
      </c>
      <c r="E57" s="5">
        <f>IF($E$33="K",(($P57*$U57/3785*0.8301)*1000000),(($P57*$U57/3785)*1000000))</f>
        <v>0</v>
      </c>
      <c r="F57" s="5"/>
      <c r="G57" s="5"/>
      <c r="H57" s="5">
        <f>(($P57*X57/3785)*1000000)</f>
        <v>0</v>
      </c>
      <c r="I57" s="5"/>
      <c r="J57" s="5"/>
      <c r="K57" s="5"/>
      <c r="L57" s="5"/>
      <c r="M57" s="5"/>
      <c r="N57" s="5"/>
      <c r="O57" s="5"/>
      <c r="P57" s="10"/>
      <c r="Q57" s="32"/>
      <c r="R57" s="6" t="s">
        <v>119</v>
      </c>
      <c r="S57" s="9">
        <v>0.02</v>
      </c>
      <c r="T57" s="9">
        <v>0.04</v>
      </c>
      <c r="U57" s="9">
        <v>0.1</v>
      </c>
      <c r="V57" s="9"/>
      <c r="W57" s="9"/>
      <c r="X57" s="9">
        <v>4.0000000000000001E-3</v>
      </c>
      <c r="Y57" s="7"/>
    </row>
    <row r="58" spans="2:26" ht="21" x14ac:dyDescent="0.35">
      <c r="B58" s="4" t="str">
        <f t="shared" si="22"/>
        <v>Jungle Juice Grow</v>
      </c>
      <c r="C58" s="5">
        <f t="shared" si="23"/>
        <v>0</v>
      </c>
      <c r="D58" s="5">
        <f>IF($D$33="P",(($P58*$T58/3785*0.4364)*1000000),(($P58*$T58/3785)*1000000))</f>
        <v>0</v>
      </c>
      <c r="E58" s="5">
        <f>IF($E$33="K",(($P58*$U58/3785*0.8301)*1000000),(($P58*$U58/3785)*1000000))</f>
        <v>0</v>
      </c>
      <c r="F58" s="5"/>
      <c r="G58" s="5">
        <f>(($P58*W58/3785)*1000000)</f>
        <v>0</v>
      </c>
      <c r="H58" s="5"/>
      <c r="I58" s="5"/>
      <c r="J58" s="5"/>
      <c r="K58" s="5"/>
      <c r="L58" s="5"/>
      <c r="M58" s="5"/>
      <c r="N58" s="5"/>
      <c r="O58" s="5"/>
      <c r="P58" s="10"/>
      <c r="Q58" s="32"/>
      <c r="R58" s="6" t="s">
        <v>120</v>
      </c>
      <c r="S58" s="9">
        <v>0.02</v>
      </c>
      <c r="T58" s="9">
        <v>0.01</v>
      </c>
      <c r="U58" s="9">
        <v>0.06</v>
      </c>
      <c r="V58" s="9"/>
      <c r="W58" s="9">
        <v>5.0000000000000001E-3</v>
      </c>
      <c r="X58" s="9"/>
      <c r="Y58" s="7"/>
    </row>
    <row r="59" spans="2:26" ht="21" x14ac:dyDescent="0.35">
      <c r="B59" s="4" t="str">
        <f t="shared" si="22"/>
        <v>Jungle Juice Bloom</v>
      </c>
      <c r="C59" s="5"/>
      <c r="D59" s="5">
        <f>IF($D$33="P",(($P59*$T59/3785*0.4364)*1000000),(($P59*$T59/3785)*1000000))</f>
        <v>0</v>
      </c>
      <c r="E59" s="5">
        <f>IF($E$33="K",(($P59*$U59/3785*0.8301)*1000000),(($P59*$U59/3785)*1000000))</f>
        <v>0</v>
      </c>
      <c r="F59" s="5"/>
      <c r="G59" s="5">
        <f>(($P59*W59/3785)*1000000)</f>
        <v>0</v>
      </c>
      <c r="H59" s="5">
        <f>(($P59*X59/3785)*1000000)</f>
        <v>0</v>
      </c>
      <c r="I59" s="5"/>
      <c r="J59" s="5"/>
      <c r="K59" s="5"/>
      <c r="L59" s="5"/>
      <c r="M59" s="5"/>
      <c r="N59" s="5"/>
      <c r="O59" s="5"/>
      <c r="P59" s="10"/>
      <c r="Q59" s="32"/>
      <c r="R59" s="6" t="s">
        <v>121</v>
      </c>
      <c r="S59" s="9"/>
      <c r="T59" s="9">
        <v>0.05</v>
      </c>
      <c r="U59" s="9">
        <v>0.04</v>
      </c>
      <c r="V59" s="9"/>
      <c r="W59" s="9">
        <v>1.4999999999999999E-2</v>
      </c>
      <c r="X59" s="9">
        <v>0.01</v>
      </c>
      <c r="Y59" s="7"/>
    </row>
    <row r="60" spans="2:26" ht="21" x14ac:dyDescent="0.35">
      <c r="B60" s="4" t="str">
        <f t="shared" si="22"/>
        <v>Jungle Juice Micro</v>
      </c>
      <c r="C60" s="5">
        <f>(($P60*S60/3785)*1000000)</f>
        <v>0</v>
      </c>
      <c r="D60" s="5"/>
      <c r="E60" s="5">
        <f>IF($E$33="K",(($P60*$U60/3785*0.8301)*1000000),(($P60*$U60/3785)*1000000))</f>
        <v>0</v>
      </c>
      <c r="F60" s="5">
        <f>(($P60*V60/3785)*1000000)</f>
        <v>0</v>
      </c>
      <c r="G60" s="5"/>
      <c r="H60" s="5"/>
      <c r="I60" s="5"/>
      <c r="J60" s="5"/>
      <c r="K60" s="5"/>
      <c r="L60" s="5"/>
      <c r="M60" s="5"/>
      <c r="N60" s="5"/>
      <c r="O60" s="5"/>
      <c r="P60" s="10"/>
      <c r="Q60" s="32"/>
      <c r="R60" s="6" t="s">
        <v>122</v>
      </c>
      <c r="S60" s="9">
        <v>0.05</v>
      </c>
      <c r="T60" s="9"/>
      <c r="U60" s="9">
        <v>0.01</v>
      </c>
      <c r="V60" s="9">
        <v>0.05</v>
      </c>
      <c r="W60" s="9"/>
      <c r="X60" s="9"/>
      <c r="Y60" s="7"/>
    </row>
    <row r="61" spans="2:26" ht="21" x14ac:dyDescent="0.35">
      <c r="B61" s="4" t="str">
        <f t="shared" si="22"/>
        <v>Sensi Grow A</v>
      </c>
      <c r="C61" s="5">
        <f>(($P61*S61/3785)*1000000)</f>
        <v>0</v>
      </c>
      <c r="D61" s="5"/>
      <c r="E61" s="5"/>
      <c r="F61" s="5">
        <f>(($P61*V61/3785)*1000000)</f>
        <v>0</v>
      </c>
      <c r="G61" s="5"/>
      <c r="H61" s="5"/>
      <c r="I61" s="5"/>
      <c r="J61" s="5"/>
      <c r="K61" s="5"/>
      <c r="L61" s="5"/>
      <c r="M61" s="5"/>
      <c r="N61" s="5"/>
      <c r="O61" s="5"/>
      <c r="P61" s="10"/>
      <c r="Q61" s="32"/>
      <c r="R61" s="6" t="s">
        <v>261</v>
      </c>
      <c r="S61" s="9">
        <v>0.03</v>
      </c>
      <c r="T61" s="9"/>
      <c r="U61" s="9"/>
      <c r="V61" s="9">
        <v>5.1999999999999998E-2</v>
      </c>
      <c r="W61" s="9"/>
      <c r="X61" s="9"/>
      <c r="Y61" s="7"/>
    </row>
    <row r="62" spans="2:26" ht="21" x14ac:dyDescent="0.35">
      <c r="B62" s="4" t="str">
        <f t="shared" si="22"/>
        <v>Sensi Grow B</v>
      </c>
      <c r="C62" s="5">
        <f>(($P62*S62/3785)*1000000)</f>
        <v>0</v>
      </c>
      <c r="D62" s="5">
        <f>IF($D$33="P",(($P62*$T62/3785*0.4364)*1000000),(($P62*$T62/3785)*1000000))</f>
        <v>0</v>
      </c>
      <c r="E62" s="5">
        <f>IF($E$33="K",(($P62*$U62/3785*0.8301)*1000000),(($P62*$U62/3785)*1000000))</f>
        <v>0</v>
      </c>
      <c r="F62" s="5"/>
      <c r="G62" s="5">
        <f>(($P62*W62/3785)*1000000)</f>
        <v>0</v>
      </c>
      <c r="H62" s="5"/>
      <c r="I62" s="5"/>
      <c r="J62" s="5"/>
      <c r="K62" s="5"/>
      <c r="L62" s="5"/>
      <c r="M62" s="5"/>
      <c r="N62" s="5"/>
      <c r="O62" s="5"/>
      <c r="P62" s="10"/>
      <c r="Q62" s="32"/>
      <c r="R62" s="6" t="s">
        <v>276</v>
      </c>
      <c r="S62" s="9">
        <v>0.02</v>
      </c>
      <c r="T62" s="9">
        <v>0.02</v>
      </c>
      <c r="U62" s="9">
        <v>0.05</v>
      </c>
      <c r="V62" s="9"/>
      <c r="W62" s="9">
        <v>7.0000000000000001E-3</v>
      </c>
      <c r="X62" s="9"/>
      <c r="Y62" s="7"/>
    </row>
    <row r="63" spans="2:26" ht="21" x14ac:dyDescent="0.35">
      <c r="B63" s="4" t="str">
        <f t="shared" si="22"/>
        <v>Sensi Bloom A</v>
      </c>
      <c r="C63" s="5">
        <f>(($P63*S63/3785)*1000000)</f>
        <v>0</v>
      </c>
      <c r="D63" s="5"/>
      <c r="E63" s="5">
        <f>IF($E$33="K",(($P63*$U63/3785*0.8301)*1000000),(($P63*$U63/3785)*1000000))</f>
        <v>0</v>
      </c>
      <c r="F63" s="5">
        <f>(($P63*V63/3785)*1000000)</f>
        <v>0</v>
      </c>
      <c r="G63" s="5"/>
      <c r="H63" s="5"/>
      <c r="I63" s="5"/>
      <c r="J63" s="5"/>
      <c r="K63" s="5"/>
      <c r="L63" s="5"/>
      <c r="M63" s="5"/>
      <c r="N63" s="5"/>
      <c r="O63" s="5"/>
      <c r="P63" s="10"/>
      <c r="Q63" s="32"/>
      <c r="R63" s="6" t="s">
        <v>262</v>
      </c>
      <c r="S63" s="9">
        <v>0.04</v>
      </c>
      <c r="T63" s="9"/>
      <c r="U63" s="9">
        <v>0.04</v>
      </c>
      <c r="V63" s="9">
        <v>3.5000000000000003E-2</v>
      </c>
      <c r="W63" s="9"/>
      <c r="X63" s="9"/>
      <c r="Y63" s="7"/>
    </row>
    <row r="64" spans="2:26" ht="21" x14ac:dyDescent="0.35">
      <c r="B64" s="4" t="str">
        <f t="shared" si="22"/>
        <v>Sensi Bloom B</v>
      </c>
      <c r="C64" s="5">
        <f>(($P64*S64/3785)*1000000)</f>
        <v>0</v>
      </c>
      <c r="D64" s="5">
        <f>IF($D$33="P",(($P64*$T64/3785*0.4364)*1000000),(($P64*$T64/3785)*1000000))</f>
        <v>0</v>
      </c>
      <c r="E64" s="5">
        <f>IF($E$33="K",(($P64*$U64/3785*0.8301)*1000000),(($P64*$U64/3785)*1000000))</f>
        <v>0</v>
      </c>
      <c r="F64" s="5"/>
      <c r="G64" s="5">
        <f>(($P64*W64/3785)*1000000)</f>
        <v>0</v>
      </c>
      <c r="H64" s="5"/>
      <c r="I64" s="5"/>
      <c r="J64" s="5"/>
      <c r="K64" s="5"/>
      <c r="L64" s="5"/>
      <c r="M64" s="5"/>
      <c r="N64" s="5"/>
      <c r="O64" s="5"/>
      <c r="P64" s="10"/>
      <c r="Q64" s="32"/>
      <c r="R64" s="6" t="s">
        <v>263</v>
      </c>
      <c r="S64" s="9">
        <v>0.01</v>
      </c>
      <c r="T64" s="9">
        <v>0.05</v>
      </c>
      <c r="U64" s="9">
        <v>0.06</v>
      </c>
      <c r="V64" s="9"/>
      <c r="W64" s="9">
        <v>7.0000000000000001E-3</v>
      </c>
      <c r="X64" s="9"/>
      <c r="Y64" s="7"/>
    </row>
    <row r="65" spans="2:25" ht="21" x14ac:dyDescent="0.35">
      <c r="B65" s="4" t="str">
        <f t="shared" si="22"/>
        <v>Voodoo Juice</v>
      </c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10"/>
      <c r="Q65" s="32"/>
      <c r="R65" s="6" t="s">
        <v>264</v>
      </c>
      <c r="S65" s="9"/>
      <c r="T65" s="9"/>
      <c r="U65" s="9"/>
      <c r="V65" s="9"/>
      <c r="W65" s="9"/>
      <c r="X65" s="9"/>
      <c r="Y65" s="7"/>
    </row>
    <row r="66" spans="2:25" ht="21" x14ac:dyDescent="0.35">
      <c r="B66" s="4" t="str">
        <f t="shared" si="22"/>
        <v>Big Bud</v>
      </c>
      <c r="C66" s="5">
        <f t="shared" ref="C66:H66" si="24">(($P66*S66/3785)*1000000)</f>
        <v>0</v>
      </c>
      <c r="D66" s="5">
        <f>IF($D$33="P",(($P66*$T66/3785*0.4364)*1000000),(($P66*$T66/3785)*1000000))</f>
        <v>0</v>
      </c>
      <c r="E66" s="5">
        <f>IF($E$33="K",(($P66*$U66/3785*0.8301)*1000000),(($P66*$U66/3785)*1000000))</f>
        <v>0</v>
      </c>
      <c r="F66" s="5">
        <f t="shared" si="24"/>
        <v>0</v>
      </c>
      <c r="G66" s="5">
        <f t="shared" si="24"/>
        <v>0</v>
      </c>
      <c r="H66" s="5">
        <f t="shared" si="24"/>
        <v>0</v>
      </c>
      <c r="I66" s="5"/>
      <c r="J66" s="5"/>
      <c r="K66" s="5"/>
      <c r="L66" s="5"/>
      <c r="M66" s="5"/>
      <c r="N66" s="5"/>
      <c r="O66" s="5"/>
      <c r="P66" s="10"/>
      <c r="Q66" s="32"/>
      <c r="R66" s="6" t="s">
        <v>265</v>
      </c>
      <c r="S66" s="9">
        <v>0.01</v>
      </c>
      <c r="T66" s="9">
        <v>0.02</v>
      </c>
      <c r="U66" s="9">
        <v>0.04</v>
      </c>
      <c r="V66" s="9">
        <v>0.01</v>
      </c>
      <c r="W66" s="9">
        <v>6.0000000000000001E-3</v>
      </c>
      <c r="X66" s="9">
        <v>2.3E-2</v>
      </c>
      <c r="Y66" s="7"/>
    </row>
    <row r="67" spans="2:25" ht="21" x14ac:dyDescent="0.35">
      <c r="B67" s="4" t="str">
        <f t="shared" si="22"/>
        <v>B-52</v>
      </c>
      <c r="C67" s="5">
        <f t="shared" ref="C67:C68" si="25">(($P67*S67/3785)*1000000)</f>
        <v>0</v>
      </c>
      <c r="D67" s="5">
        <f>IF($D$33="P",(($P67*$T67/3785*0.4364)*1000000),(($P67*$T67/3785)*1000000))</f>
        <v>0</v>
      </c>
      <c r="E67" s="5">
        <f>IF($E$33="K",(($P67*$U67/3785*0.8301)*1000000),(($P67*$U67/3785)*1000000))</f>
        <v>0</v>
      </c>
      <c r="F67" s="5"/>
      <c r="G67" s="5"/>
      <c r="H67" s="5"/>
      <c r="I67" s="5"/>
      <c r="J67" s="5"/>
      <c r="K67" s="5"/>
      <c r="L67" s="5"/>
      <c r="M67" s="5"/>
      <c r="N67" s="5"/>
      <c r="O67" s="5"/>
      <c r="P67" s="10"/>
      <c r="Q67" s="32"/>
      <c r="R67" s="6" t="s">
        <v>266</v>
      </c>
      <c r="S67" s="9">
        <v>0.02</v>
      </c>
      <c r="T67" s="9">
        <v>0.01</v>
      </c>
      <c r="U67" s="9">
        <v>0.04</v>
      </c>
      <c r="V67" s="9"/>
      <c r="W67" s="9"/>
      <c r="X67" s="9"/>
      <c r="Y67" s="7"/>
    </row>
    <row r="68" spans="2:25" ht="21" x14ac:dyDescent="0.35">
      <c r="B68" s="4" t="str">
        <f t="shared" si="22"/>
        <v>Overdrive</v>
      </c>
      <c r="C68" s="5">
        <f t="shared" si="25"/>
        <v>0</v>
      </c>
      <c r="D68" s="5">
        <f>IF($D$33="P",(($P68*$T68/3785*0.4364)*1000000),(($P68*$T68/3785)*1000000))</f>
        <v>0</v>
      </c>
      <c r="E68" s="5">
        <f>IF($E$33="K",(($P68*$U68/3785*0.8301)*1000000),(($P68*$U68/3785)*1000000))</f>
        <v>0</v>
      </c>
      <c r="F68" s="5"/>
      <c r="G68" s="5">
        <f>(($P68*W68/3785)*1000000)</f>
        <v>0</v>
      </c>
      <c r="H68" s="5"/>
      <c r="I68" s="5"/>
      <c r="J68" s="5"/>
      <c r="K68" s="5"/>
      <c r="L68" s="5"/>
      <c r="M68" s="5"/>
      <c r="N68" s="5"/>
      <c r="O68" s="5"/>
      <c r="P68" s="10"/>
      <c r="Q68" s="32"/>
      <c r="R68" s="6" t="s">
        <v>123</v>
      </c>
      <c r="S68" s="9">
        <v>0.01</v>
      </c>
      <c r="T68" s="9">
        <v>0.05</v>
      </c>
      <c r="U68" s="9">
        <v>0.04</v>
      </c>
      <c r="V68" s="9"/>
      <c r="W68" s="9">
        <v>0.01</v>
      </c>
      <c r="X68" s="9"/>
      <c r="Y68" s="7"/>
    </row>
    <row r="69" spans="2:25" ht="21" x14ac:dyDescent="0.35">
      <c r="B69" s="4" t="str">
        <f t="shared" si="22"/>
        <v>Piranha</v>
      </c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10"/>
      <c r="Q69" s="32"/>
      <c r="R69" s="6" t="s">
        <v>267</v>
      </c>
      <c r="S69" s="9"/>
      <c r="T69" s="9"/>
      <c r="U69" s="9"/>
      <c r="V69" s="9"/>
      <c r="W69" s="9"/>
      <c r="X69" s="9"/>
      <c r="Y69" s="7"/>
    </row>
    <row r="70" spans="2:25" ht="21" x14ac:dyDescent="0.35">
      <c r="B70" s="4" t="str">
        <f t="shared" si="22"/>
        <v>Bud Candy</v>
      </c>
      <c r="C70" s="5"/>
      <c r="D70" s="5"/>
      <c r="E70" s="5"/>
      <c r="F70" s="5"/>
      <c r="G70" s="5">
        <f>(($P70*W70/3785)*1000000)</f>
        <v>0</v>
      </c>
      <c r="H70" s="5"/>
      <c r="I70" s="5"/>
      <c r="J70" s="5"/>
      <c r="K70" s="5"/>
      <c r="L70" s="5"/>
      <c r="M70" s="5"/>
      <c r="N70" s="5"/>
      <c r="O70" s="5"/>
      <c r="P70" s="10"/>
      <c r="Q70" s="32"/>
      <c r="R70" s="6" t="s">
        <v>268</v>
      </c>
      <c r="S70" s="9"/>
      <c r="T70" s="9"/>
      <c r="U70" s="9"/>
      <c r="V70" s="9"/>
      <c r="W70" s="9">
        <v>5.0000000000000001E-3</v>
      </c>
      <c r="X70" s="9"/>
      <c r="Y70" s="7"/>
    </row>
    <row r="71" spans="2:25" ht="21" x14ac:dyDescent="0.35">
      <c r="B71" s="4" t="str">
        <f t="shared" si="22"/>
        <v>Flawless Finish</v>
      </c>
      <c r="C71" s="5"/>
      <c r="D71" s="5"/>
      <c r="E71" s="5"/>
      <c r="F71" s="5"/>
      <c r="G71" s="5">
        <f>(($P71*W71/3785)*1000000)</f>
        <v>0</v>
      </c>
      <c r="H71" s="5">
        <f>(($P71*X71/3785)*1000000)</f>
        <v>0</v>
      </c>
      <c r="I71" s="5"/>
      <c r="J71" s="5"/>
      <c r="K71" s="5"/>
      <c r="L71" s="5"/>
      <c r="M71" s="5"/>
      <c r="N71" s="5"/>
      <c r="O71" s="5"/>
      <c r="P71" s="10"/>
      <c r="Q71" s="32"/>
      <c r="R71" s="6" t="s">
        <v>269</v>
      </c>
      <c r="S71" s="9"/>
      <c r="T71" s="9"/>
      <c r="U71" s="9"/>
      <c r="V71" s="9"/>
      <c r="W71" s="9">
        <v>9.7000000000000003E-3</v>
      </c>
      <c r="X71" s="9">
        <v>1.2999999999999999E-2</v>
      </c>
      <c r="Y71" s="7"/>
    </row>
    <row r="72" spans="2:25" ht="21" x14ac:dyDescent="0.35">
      <c r="B72" s="4" t="str">
        <f t="shared" si="22"/>
        <v>Tarantula</v>
      </c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10"/>
      <c r="Q72" s="32"/>
      <c r="R72" s="6" t="s">
        <v>270</v>
      </c>
      <c r="S72" s="9"/>
      <c r="T72" s="9"/>
      <c r="U72" s="9"/>
      <c r="V72" s="9"/>
      <c r="W72" s="9"/>
      <c r="X72" s="9"/>
      <c r="Y72" s="7"/>
    </row>
    <row r="73" spans="2:25" ht="21" x14ac:dyDescent="0.35">
      <c r="B73" s="4" t="str">
        <f t="shared" si="22"/>
        <v>Nirvana</v>
      </c>
      <c r="C73" s="5"/>
      <c r="D73" s="5"/>
      <c r="E73" s="5">
        <f>IF($E$33="K",(($P73*$U73/3785*0.8301)*1000000),(($P73*$U73/3785)*1000000))</f>
        <v>0</v>
      </c>
      <c r="F73" s="5"/>
      <c r="G73" s="5"/>
      <c r="H73" s="5"/>
      <c r="I73" s="5"/>
      <c r="J73" s="5"/>
      <c r="K73" s="5"/>
      <c r="L73" s="5"/>
      <c r="M73" s="5"/>
      <c r="N73" s="5"/>
      <c r="O73" s="5"/>
      <c r="P73" s="10"/>
      <c r="Q73" s="32"/>
      <c r="R73" s="6" t="s">
        <v>271</v>
      </c>
      <c r="S73" s="9"/>
      <c r="T73" s="9"/>
      <c r="U73" s="9">
        <v>0.01</v>
      </c>
      <c r="V73" s="9"/>
      <c r="W73" s="9"/>
      <c r="X73" s="9"/>
      <c r="Y73" s="7"/>
    </row>
    <row r="74" spans="2:25" ht="21" x14ac:dyDescent="0.35">
      <c r="B74" s="4" t="str">
        <f t="shared" si="22"/>
        <v>Sensizym</v>
      </c>
      <c r="C74" s="5">
        <f>(($P74*S74/3785)*1000000)</f>
        <v>0</v>
      </c>
      <c r="D74" s="5">
        <f>IF($D$33="P",(($P74*$T74/3785*0.4364)*1000000),(($P74*$T74/3785)*1000000))</f>
        <v>0</v>
      </c>
      <c r="E74" s="5">
        <f>IF($E$33="K",(($P74*$U74/3785*0.8301)*1000000),(($P74*$U74/3785)*1000000))</f>
        <v>0</v>
      </c>
      <c r="F74" s="5"/>
      <c r="G74" s="5">
        <f>(($P74*W74/3785)*1000000)</f>
        <v>0</v>
      </c>
      <c r="H74" s="5"/>
      <c r="I74" s="5"/>
      <c r="J74" s="5"/>
      <c r="K74" s="5"/>
      <c r="L74" s="5"/>
      <c r="M74" s="5"/>
      <c r="N74" s="5"/>
      <c r="O74" s="5"/>
      <c r="P74" s="10"/>
      <c r="Q74" s="32"/>
      <c r="R74" s="6" t="s">
        <v>272</v>
      </c>
      <c r="S74" s="9">
        <v>0.01</v>
      </c>
      <c r="T74" s="9"/>
      <c r="U74" s="9">
        <v>0.01</v>
      </c>
      <c r="V74" s="9"/>
      <c r="W74" s="9">
        <v>5.0000000000000001E-3</v>
      </c>
      <c r="X74" s="9"/>
      <c r="Y74" s="7"/>
    </row>
    <row r="75" spans="2:25" ht="21" x14ac:dyDescent="0.35">
      <c r="B75" s="4" t="str">
        <f t="shared" si="22"/>
        <v>Bud Ignitor</v>
      </c>
      <c r="C75" s="5"/>
      <c r="D75" s="5">
        <f>IF($D$33="P",(($P75*$T75/3785*0.4364)*1000000),(($P75*$T75/3785)*1000000))</f>
        <v>0</v>
      </c>
      <c r="E75" s="5">
        <f>IF($E$33="K",(($P75*$U75/3785*0.8301)*1000000),(($P75*$U75/3785)*1000000))</f>
        <v>0</v>
      </c>
      <c r="F75" s="5"/>
      <c r="G75" s="5"/>
      <c r="H75" s="5"/>
      <c r="I75" s="5"/>
      <c r="J75" s="5"/>
      <c r="K75" s="5"/>
      <c r="L75" s="5"/>
      <c r="M75" s="5"/>
      <c r="N75" s="5"/>
      <c r="O75" s="5"/>
      <c r="P75" s="10"/>
      <c r="Q75" s="32"/>
      <c r="R75" s="6" t="s">
        <v>273</v>
      </c>
      <c r="S75" s="9"/>
      <c r="T75" s="9">
        <v>0.01</v>
      </c>
      <c r="U75" s="9">
        <v>0.02</v>
      </c>
      <c r="V75" s="9"/>
      <c r="W75" s="9"/>
      <c r="X75" s="9"/>
      <c r="Y75" s="7"/>
    </row>
    <row r="76" spans="2:25" ht="21" x14ac:dyDescent="0.35">
      <c r="B76" s="4" t="str">
        <f t="shared" si="22"/>
        <v>Rhino Skin</v>
      </c>
      <c r="C76" s="5"/>
      <c r="D76" s="5"/>
      <c r="E76" s="5">
        <f>IF($E$33="K",(($P76*$U76/3785*0.8301)*1000000),(($P76*$U76/3785)*1000000))</f>
        <v>0</v>
      </c>
      <c r="F76" s="5"/>
      <c r="G76" s="5"/>
      <c r="H76" s="5"/>
      <c r="I76" s="5">
        <f>(($P76*Y76/3785)*1000000)</f>
        <v>0</v>
      </c>
      <c r="J76" s="5"/>
      <c r="K76" s="5"/>
      <c r="L76" s="5"/>
      <c r="M76" s="5"/>
      <c r="N76" s="5"/>
      <c r="O76" s="5"/>
      <c r="P76" s="10"/>
      <c r="Q76" s="32"/>
      <c r="R76" s="6" t="s">
        <v>274</v>
      </c>
      <c r="S76" s="9"/>
      <c r="T76" s="9"/>
      <c r="U76" s="9">
        <v>4.0000000000000001E-3</v>
      </c>
      <c r="V76" s="9"/>
      <c r="W76" s="9"/>
      <c r="X76" s="9"/>
      <c r="Y76" s="7">
        <v>1.5E-3</v>
      </c>
    </row>
    <row r="77" spans="2:25" ht="21" x14ac:dyDescent="0.35">
      <c r="B77" s="4" t="str">
        <f t="shared" si="22"/>
        <v>Bud Factor X</v>
      </c>
      <c r="C77" s="5"/>
      <c r="D77" s="5"/>
      <c r="E77" s="5"/>
      <c r="F77" s="5"/>
      <c r="G77" s="5">
        <f>(($P77*W77/3785)*1000000)</f>
        <v>0</v>
      </c>
      <c r="H77" s="5"/>
      <c r="I77" s="5"/>
      <c r="J77" s="5"/>
      <c r="K77" s="5"/>
      <c r="L77" s="5"/>
      <c r="M77" s="5"/>
      <c r="N77" s="5"/>
      <c r="O77" s="5"/>
      <c r="P77" s="10"/>
      <c r="Q77" s="32"/>
      <c r="R77" s="6" t="s">
        <v>275</v>
      </c>
      <c r="S77" s="9"/>
      <c r="T77" s="9"/>
      <c r="U77" s="9"/>
      <c r="V77" s="9"/>
      <c r="W77" s="9">
        <v>5.0000000000000001E-3</v>
      </c>
      <c r="X77" s="9"/>
      <c r="Y77" s="7"/>
    </row>
    <row r="78" spans="2:25" ht="21" x14ac:dyDescent="0.35">
      <c r="B78" s="18" t="s">
        <v>284</v>
      </c>
      <c r="C78" s="19">
        <f>SUM(C51:C77)</f>
        <v>0</v>
      </c>
      <c r="D78" s="19">
        <f t="shared" ref="D78:I78" si="26">SUM(D51:D77)</f>
        <v>0</v>
      </c>
      <c r="E78" s="19">
        <f t="shared" si="26"/>
        <v>0</v>
      </c>
      <c r="F78" s="19">
        <f t="shared" si="26"/>
        <v>0</v>
      </c>
      <c r="G78" s="19">
        <f t="shared" si="26"/>
        <v>0</v>
      </c>
      <c r="H78" s="19">
        <f t="shared" si="26"/>
        <v>0</v>
      </c>
      <c r="I78" s="19">
        <f t="shared" si="26"/>
        <v>0</v>
      </c>
      <c r="J78" s="19">
        <f>SUM(J51:J77)</f>
        <v>0</v>
      </c>
      <c r="K78" s="19"/>
      <c r="L78" s="19"/>
      <c r="M78" s="19"/>
      <c r="N78" s="19"/>
      <c r="O78" s="19"/>
    </row>
    <row r="79" spans="2:25" ht="28.5" x14ac:dyDescent="0.45">
      <c r="B79" s="1" t="str">
        <f>R79</f>
        <v>Product</v>
      </c>
      <c r="C79" s="1" t="str">
        <f t="shared" ref="C79" si="27">S79</f>
        <v>N</v>
      </c>
      <c r="D79" s="1" t="str">
        <f>$D$33</f>
        <v>P</v>
      </c>
      <c r="E79" s="1" t="str">
        <f>$E$33</f>
        <v>K</v>
      </c>
      <c r="F79" s="1" t="str">
        <f t="shared" ref="F79" si="28">V79</f>
        <v>Ca</v>
      </c>
      <c r="G79" s="1" t="str">
        <f t="shared" ref="G79" si="29">W79</f>
        <v>Mg</v>
      </c>
      <c r="H79" s="1" t="str">
        <f t="shared" ref="H79" si="30">X79</f>
        <v>S</v>
      </c>
      <c r="I79" s="1" t="str">
        <f t="shared" ref="I79" si="31">Y79</f>
        <v>Si</v>
      </c>
      <c r="J79" s="1" t="str">
        <f>$J$33</f>
        <v>CO2</v>
      </c>
      <c r="K79" s="1"/>
      <c r="L79" s="1"/>
      <c r="M79" s="1"/>
      <c r="N79" s="1"/>
      <c r="O79" s="1"/>
      <c r="P79" s="1" t="s">
        <v>0</v>
      </c>
      <c r="Q79" s="1" t="s">
        <v>1</v>
      </c>
      <c r="R79" s="1" t="s">
        <v>2</v>
      </c>
      <c r="S79" s="2" t="s">
        <v>3</v>
      </c>
      <c r="T79" s="2" t="s">
        <v>4</v>
      </c>
      <c r="U79" s="2" t="s">
        <v>5</v>
      </c>
      <c r="V79" s="2" t="s">
        <v>6</v>
      </c>
      <c r="W79" s="2" t="s">
        <v>7</v>
      </c>
      <c r="X79" s="2" t="s">
        <v>8</v>
      </c>
      <c r="Y79" s="2" t="s">
        <v>9</v>
      </c>
    </row>
    <row r="80" spans="2:25" ht="21" x14ac:dyDescent="0.35">
      <c r="B80" s="4" t="str">
        <f>R80</f>
        <v>Grow</v>
      </c>
      <c r="C80" s="5">
        <f>(($P80*S80/3785)*1000000)</f>
        <v>0</v>
      </c>
      <c r="D80" s="5">
        <f>IF($D$33="P",(($P80*$T80/3785*0.4364)*1000000),(($P80*$T80/3785)*1000000))</f>
        <v>0</v>
      </c>
      <c r="E80" s="5">
        <f>IF($E$33="K",(($P80*$U80/3785*0.8301)*1000000),(($P80*$U80/3785)*1000000))</f>
        <v>0</v>
      </c>
      <c r="F80" s="5"/>
      <c r="G80" s="5"/>
      <c r="H80" s="5"/>
      <c r="I80" s="5"/>
      <c r="J80" s="5"/>
      <c r="K80" s="5"/>
      <c r="L80" s="5"/>
      <c r="M80" s="5"/>
      <c r="N80" s="5"/>
      <c r="O80" s="5"/>
      <c r="P80" s="10"/>
      <c r="Q80" s="32" t="s">
        <v>319</v>
      </c>
      <c r="R80" s="6" t="s">
        <v>60</v>
      </c>
      <c r="S80" s="7">
        <v>0.12</v>
      </c>
      <c r="T80" s="7">
        <v>0.06</v>
      </c>
      <c r="U80" s="7">
        <v>0.06</v>
      </c>
      <c r="V80" s="7"/>
      <c r="W80" s="7"/>
      <c r="X80" s="7"/>
      <c r="Y80" s="7"/>
    </row>
    <row r="81" spans="2:25" ht="21" x14ac:dyDescent="0.35">
      <c r="B81" s="4" t="str">
        <f t="shared" ref="B81:B86" si="32">R81</f>
        <v>Bloom</v>
      </c>
      <c r="C81" s="5">
        <f t="shared" ref="C81:C84" si="33">(($P81*S81/3785)*1000000)</f>
        <v>0</v>
      </c>
      <c r="D81" s="5">
        <f>IF($D$33="P",(($P81*$T81/3785*0.4364)*1000000),(($P81*$T81/3785)*1000000))</f>
        <v>0</v>
      </c>
      <c r="E81" s="5">
        <f>IF($E$33="K",(($P81*$U81/3785*0.8301)*1000000),(($P81*$U81/3785)*1000000))</f>
        <v>0</v>
      </c>
      <c r="F81" s="5"/>
      <c r="G81" s="5"/>
      <c r="H81" s="5"/>
      <c r="I81" s="5"/>
      <c r="J81" s="5"/>
      <c r="K81" s="5"/>
      <c r="L81" s="5"/>
      <c r="M81" s="5"/>
      <c r="N81" s="5"/>
      <c r="O81" s="5"/>
      <c r="P81" s="10"/>
      <c r="Q81" s="32"/>
      <c r="R81" s="6" t="s">
        <v>62</v>
      </c>
      <c r="S81" s="9">
        <v>0.05</v>
      </c>
      <c r="T81" s="9">
        <v>0.1</v>
      </c>
      <c r="U81" s="9">
        <v>0.05</v>
      </c>
      <c r="V81" s="9"/>
      <c r="W81" s="9"/>
      <c r="X81" s="9"/>
      <c r="Y81" s="7"/>
    </row>
    <row r="82" spans="2:25" ht="21" x14ac:dyDescent="0.35">
      <c r="B82" s="4" t="str">
        <f t="shared" si="32"/>
        <v>Kelp</v>
      </c>
      <c r="C82" s="5">
        <f t="shared" si="33"/>
        <v>0</v>
      </c>
      <c r="D82" s="5">
        <f>IF($D$33="P",(($P82*$T82/3785*0.4364)*1000000),(($P82*$T82/3785)*1000000))</f>
        <v>0</v>
      </c>
      <c r="E82" s="5">
        <f>IF($E$33="K",(($P82*$U82/3785*0.8301)*1000000),(($P82*$U82/3785)*1000000))</f>
        <v>0</v>
      </c>
      <c r="F82" s="5"/>
      <c r="G82" s="5"/>
      <c r="H82" s="5"/>
      <c r="I82" s="5"/>
      <c r="J82" s="5"/>
      <c r="K82" s="5"/>
      <c r="L82" s="5"/>
      <c r="M82" s="5"/>
      <c r="N82" s="5"/>
      <c r="O82" s="5"/>
      <c r="P82" s="10"/>
      <c r="Q82" s="32"/>
      <c r="R82" s="6" t="s">
        <v>327</v>
      </c>
      <c r="S82" s="9">
        <v>3.0000000000000001E-3</v>
      </c>
      <c r="T82" s="9">
        <v>2.5000000000000001E-3</v>
      </c>
      <c r="U82" s="9">
        <v>1.5E-3</v>
      </c>
      <c r="V82" s="9"/>
      <c r="W82" s="9"/>
      <c r="X82" s="9"/>
      <c r="Y82" s="7"/>
    </row>
    <row r="83" spans="2:25" ht="21" x14ac:dyDescent="0.35">
      <c r="B83" s="4" t="str">
        <f t="shared" si="32"/>
        <v>Fish &amp; Seaweed</v>
      </c>
      <c r="C83" s="5">
        <f t="shared" si="33"/>
        <v>0</v>
      </c>
      <c r="D83" s="5">
        <f>IF($D$33="P",(($P83*$T83/3785*0.4364)*1000000),(($P83*$T83/3785)*1000000))</f>
        <v>0</v>
      </c>
      <c r="E83" s="5">
        <f>IF($E$33="K",(($P83*$U83/3785*0.8301)*1000000),(($P83*$U83/3785)*1000000))</f>
        <v>0</v>
      </c>
      <c r="F83" s="5"/>
      <c r="G83" s="5"/>
      <c r="H83" s="5"/>
      <c r="I83" s="5"/>
      <c r="J83" s="5"/>
      <c r="K83" s="5"/>
      <c r="L83" s="5"/>
      <c r="M83" s="5"/>
      <c r="N83" s="5"/>
      <c r="O83" s="5"/>
      <c r="P83" s="10"/>
      <c r="Q83" s="32"/>
      <c r="R83" s="6" t="s">
        <v>328</v>
      </c>
      <c r="S83" s="9">
        <v>0.03</v>
      </c>
      <c r="T83" s="9">
        <v>0.03</v>
      </c>
      <c r="U83" s="9">
        <v>0.02</v>
      </c>
      <c r="V83" s="9"/>
      <c r="W83" s="9"/>
      <c r="X83" s="9"/>
      <c r="Y83" s="7"/>
    </row>
    <row r="84" spans="2:25" ht="21" x14ac:dyDescent="0.35">
      <c r="B84" s="4" t="str">
        <f t="shared" si="32"/>
        <v>CalMag</v>
      </c>
      <c r="C84" s="5">
        <f t="shared" si="33"/>
        <v>0</v>
      </c>
      <c r="D84" s="5"/>
      <c r="E84" s="5"/>
      <c r="F84" s="5">
        <f t="shared" ref="F84:G85" si="34">(($P84*V84/3785)*1000000)</f>
        <v>0</v>
      </c>
      <c r="G84" s="5">
        <f t="shared" si="34"/>
        <v>0</v>
      </c>
      <c r="H84" s="5"/>
      <c r="I84" s="5"/>
      <c r="J84" s="5"/>
      <c r="K84" s="5"/>
      <c r="L84" s="5"/>
      <c r="M84" s="5"/>
      <c r="N84" s="5"/>
      <c r="O84" s="5"/>
      <c r="P84" s="10"/>
      <c r="Q84" s="32"/>
      <c r="R84" s="6" t="s">
        <v>140</v>
      </c>
      <c r="S84" s="9">
        <v>0.02</v>
      </c>
      <c r="T84" s="9"/>
      <c r="U84" s="9"/>
      <c r="V84" s="9">
        <v>3.5000000000000003E-2</v>
      </c>
      <c r="W84" s="9">
        <v>0.01</v>
      </c>
      <c r="X84" s="9"/>
      <c r="Y84" s="7"/>
    </row>
    <row r="85" spans="2:25" ht="21" x14ac:dyDescent="0.35">
      <c r="B85" s="4" t="str">
        <f t="shared" si="32"/>
        <v>Calcium</v>
      </c>
      <c r="C85" s="5"/>
      <c r="D85" s="5"/>
      <c r="E85" s="5"/>
      <c r="F85" s="5">
        <f t="shared" si="34"/>
        <v>0</v>
      </c>
      <c r="G85" s="5"/>
      <c r="H85" s="5"/>
      <c r="I85" s="5"/>
      <c r="J85" s="5"/>
      <c r="K85" s="5"/>
      <c r="L85" s="5"/>
      <c r="M85" s="5"/>
      <c r="N85" s="5"/>
      <c r="O85" s="5"/>
      <c r="P85" s="10"/>
      <c r="Q85" s="32"/>
      <c r="R85" s="6" t="s">
        <v>329</v>
      </c>
      <c r="S85" s="9"/>
      <c r="T85" s="9"/>
      <c r="U85" s="9"/>
      <c r="V85" s="9">
        <v>0.2</v>
      </c>
      <c r="W85" s="9"/>
      <c r="X85" s="9"/>
      <c r="Y85" s="7"/>
    </row>
    <row r="86" spans="2:25" ht="21" x14ac:dyDescent="0.35">
      <c r="B86" s="4" t="str">
        <f t="shared" si="32"/>
        <v>Sweet Finish</v>
      </c>
      <c r="C86" s="5"/>
      <c r="D86" s="5">
        <f>IF($D$33="P",(($P86*$T86/3785*0.4364)*1000000),(($P86*$T86/3785)*1000000))</f>
        <v>0</v>
      </c>
      <c r="E86" s="5">
        <f>IF($E$33="K",(($P86*$U86/3785*0.8301)*1000000),(($P86*$U86/3785)*1000000))</f>
        <v>0</v>
      </c>
      <c r="F86" s="5"/>
      <c r="G86" s="5"/>
      <c r="H86" s="5"/>
      <c r="I86" s="5"/>
      <c r="J86" s="5"/>
      <c r="K86" s="5"/>
      <c r="L86" s="5"/>
      <c r="M86" s="5"/>
      <c r="N86" s="5"/>
      <c r="O86" s="5"/>
      <c r="P86" s="10"/>
      <c r="Q86" s="32"/>
      <c r="R86" s="6" t="s">
        <v>330</v>
      </c>
      <c r="S86" s="9"/>
      <c r="T86" s="9">
        <v>0.04</v>
      </c>
      <c r="U86" s="9">
        <v>0.04</v>
      </c>
      <c r="V86" s="9"/>
      <c r="W86" s="9"/>
      <c r="X86" s="9"/>
      <c r="Y86" s="7"/>
    </row>
    <row r="87" spans="2:25" ht="21" x14ac:dyDescent="0.35">
      <c r="B87" s="18" t="s">
        <v>284</v>
      </c>
      <c r="C87" s="19">
        <f t="shared" ref="C87:I87" si="35">SUM(C80:C86)</f>
        <v>0</v>
      </c>
      <c r="D87" s="19">
        <f t="shared" si="35"/>
        <v>0</v>
      </c>
      <c r="E87" s="19">
        <f t="shared" si="35"/>
        <v>0</v>
      </c>
      <c r="F87" s="19">
        <f t="shared" si="35"/>
        <v>0</v>
      </c>
      <c r="G87" s="19">
        <f t="shared" si="35"/>
        <v>0</v>
      </c>
      <c r="H87" s="19">
        <f t="shared" si="35"/>
        <v>0</v>
      </c>
      <c r="I87" s="19">
        <f t="shared" si="35"/>
        <v>0</v>
      </c>
      <c r="J87" s="19">
        <f>SUM(J80:J86)</f>
        <v>0</v>
      </c>
      <c r="K87" s="19"/>
      <c r="L87" s="19"/>
      <c r="M87" s="19"/>
      <c r="N87" s="19"/>
      <c r="O87" s="19"/>
    </row>
    <row r="88" spans="2:25" ht="28.5" x14ac:dyDescent="0.45">
      <c r="B88" s="1" t="str">
        <f>R88</f>
        <v>Product</v>
      </c>
      <c r="C88" s="1" t="str">
        <f t="shared" ref="C88:I88" si="36">S88</f>
        <v>N</v>
      </c>
      <c r="D88" s="1" t="str">
        <f>$D$33</f>
        <v>P</v>
      </c>
      <c r="E88" s="1" t="str">
        <f>$E$33</f>
        <v>K</v>
      </c>
      <c r="F88" s="1" t="str">
        <f t="shared" si="36"/>
        <v>Ca</v>
      </c>
      <c r="G88" s="1" t="str">
        <f t="shared" si="36"/>
        <v>Mg</v>
      </c>
      <c r="H88" s="1" t="str">
        <f t="shared" si="36"/>
        <v>S</v>
      </c>
      <c r="I88" s="1" t="str">
        <f t="shared" si="36"/>
        <v>Si</v>
      </c>
      <c r="J88" s="1" t="str">
        <f>$J$33</f>
        <v>CO2</v>
      </c>
      <c r="K88" s="1"/>
      <c r="L88" s="1"/>
      <c r="M88" s="1"/>
      <c r="N88" s="1"/>
      <c r="O88" s="1"/>
      <c r="P88" s="1" t="s">
        <v>0</v>
      </c>
      <c r="Q88" s="1" t="s">
        <v>1</v>
      </c>
      <c r="R88" s="1" t="s">
        <v>2</v>
      </c>
      <c r="S88" s="2" t="s">
        <v>3</v>
      </c>
      <c r="T88" s="2" t="s">
        <v>4</v>
      </c>
      <c r="U88" s="2" t="s">
        <v>5</v>
      </c>
      <c r="V88" s="2" t="s">
        <v>6</v>
      </c>
      <c r="W88" s="2" t="s">
        <v>7</v>
      </c>
      <c r="X88" s="2" t="s">
        <v>8</v>
      </c>
      <c r="Y88" s="2" t="s">
        <v>9</v>
      </c>
    </row>
    <row r="89" spans="2:25" ht="21" x14ac:dyDescent="0.35">
      <c r="B89" s="4" t="str">
        <f>R89</f>
        <v>Core</v>
      </c>
      <c r="C89" s="5">
        <f>(($P89*S89/3785)*1000000)</f>
        <v>0</v>
      </c>
      <c r="D89" s="5"/>
      <c r="E89" s="5"/>
      <c r="F89" s="5">
        <f>(($P89*V89/3785)*1000000)</f>
        <v>0</v>
      </c>
      <c r="G89" s="5"/>
      <c r="H89" s="5"/>
      <c r="I89" s="5"/>
      <c r="J89" s="5"/>
      <c r="K89" s="5"/>
      <c r="L89" s="5"/>
      <c r="M89" s="5"/>
      <c r="N89" s="5"/>
      <c r="O89" s="5"/>
      <c r="P89" s="10"/>
      <c r="Q89" s="31" t="s">
        <v>151</v>
      </c>
      <c r="R89" s="6" t="s">
        <v>152</v>
      </c>
      <c r="S89" s="7">
        <v>0.14000000000000001</v>
      </c>
      <c r="T89" s="7"/>
      <c r="U89" s="7"/>
      <c r="V89" s="7">
        <v>0.17</v>
      </c>
      <c r="W89" s="7"/>
      <c r="X89" s="7"/>
      <c r="Y89" s="7"/>
    </row>
    <row r="90" spans="2:25" ht="21" x14ac:dyDescent="0.35">
      <c r="B90" s="4" t="str">
        <f t="shared" ref="B90:B99" si="37">R90</f>
        <v>Grow</v>
      </c>
      <c r="C90" s="5">
        <f>(($P90*S90/3785)*1000000)</f>
        <v>0</v>
      </c>
      <c r="D90" s="5">
        <f>IF($D$33="P",(($P90*$T90/3785*0.4364)*1000000),(($P90*$T90/3785)*1000000))</f>
        <v>0</v>
      </c>
      <c r="E90" s="5">
        <f t="shared" ref="E90:E99" si="38">IF($E$33="K",(($P90*$U90/3785*0.8301)*1000000),(($P90*$U90/3785)*1000000))</f>
        <v>0</v>
      </c>
      <c r="F90" s="5"/>
      <c r="G90" s="5">
        <f>(($P90*W90/3785)*1000000)</f>
        <v>0</v>
      </c>
      <c r="H90" s="5">
        <f>(($P90*X90/3785)*1000000)</f>
        <v>0</v>
      </c>
      <c r="I90" s="5"/>
      <c r="J90" s="5"/>
      <c r="K90" s="5"/>
      <c r="L90" s="5"/>
      <c r="M90" s="5"/>
      <c r="N90" s="5"/>
      <c r="O90" s="5"/>
      <c r="P90" s="10"/>
      <c r="Q90" s="31"/>
      <c r="R90" s="6" t="s">
        <v>60</v>
      </c>
      <c r="S90" s="9">
        <v>0.02</v>
      </c>
      <c r="T90" s="9">
        <v>0.08</v>
      </c>
      <c r="U90" s="9">
        <v>0.2</v>
      </c>
      <c r="V90" s="9"/>
      <c r="W90" s="9">
        <v>0.03</v>
      </c>
      <c r="X90" s="9">
        <v>0.08</v>
      </c>
      <c r="Y90" s="7"/>
    </row>
    <row r="91" spans="2:25" ht="21" x14ac:dyDescent="0.35">
      <c r="B91" s="4" t="str">
        <f t="shared" si="37"/>
        <v>Bloom</v>
      </c>
      <c r="C91" s="5"/>
      <c r="D91" s="5">
        <f>IF($D$33="P",(($P91*$T91/3785*0.4364)*1000000),(($P91*$T91/3785)*1000000))</f>
        <v>0</v>
      </c>
      <c r="E91" s="5">
        <f t="shared" si="38"/>
        <v>0</v>
      </c>
      <c r="F91" s="5"/>
      <c r="G91" s="5">
        <f>(($P91*W91/3785)*1000000)</f>
        <v>0</v>
      </c>
      <c r="H91" s="5">
        <f>(($P91*X91/3785)*1000000)</f>
        <v>0</v>
      </c>
      <c r="I91" s="5"/>
      <c r="J91" s="5"/>
      <c r="K91" s="5"/>
      <c r="L91" s="5"/>
      <c r="M91" s="5"/>
      <c r="N91" s="5"/>
      <c r="O91" s="5"/>
      <c r="P91" s="10"/>
      <c r="Q91" s="31"/>
      <c r="R91" s="6" t="s">
        <v>62</v>
      </c>
      <c r="S91" s="9"/>
      <c r="T91" s="9">
        <v>0.12</v>
      </c>
      <c r="U91" s="9">
        <v>0.24</v>
      </c>
      <c r="V91" s="9"/>
      <c r="W91" s="9">
        <v>0.03</v>
      </c>
      <c r="X91" s="9">
        <v>0.09</v>
      </c>
      <c r="Y91" s="7"/>
    </row>
    <row r="92" spans="2:25" ht="21" x14ac:dyDescent="0.35">
      <c r="B92" s="4" t="str">
        <f t="shared" si="37"/>
        <v>Grow A</v>
      </c>
      <c r="C92" s="5">
        <f>(($P92*S92/3785)*1000000)</f>
        <v>0</v>
      </c>
      <c r="D92" s="5"/>
      <c r="E92" s="5">
        <f t="shared" si="38"/>
        <v>0</v>
      </c>
      <c r="F92" s="5">
        <f>(($P92*V92/3785)*1000000)</f>
        <v>0</v>
      </c>
      <c r="G92" s="5">
        <f>(($P92*W92/3785)*1000000)</f>
        <v>0</v>
      </c>
      <c r="H92" s="5"/>
      <c r="I92" s="5"/>
      <c r="J92" s="5"/>
      <c r="K92" s="5"/>
      <c r="L92" s="5"/>
      <c r="M92" s="5"/>
      <c r="N92" s="5"/>
      <c r="O92" s="5"/>
      <c r="P92" s="10"/>
      <c r="Q92" s="31"/>
      <c r="R92" s="6" t="s">
        <v>21</v>
      </c>
      <c r="S92" s="9">
        <v>0.04</v>
      </c>
      <c r="T92" s="9"/>
      <c r="U92" s="9">
        <v>0.01</v>
      </c>
      <c r="V92" s="9">
        <v>4.2000000000000003E-2</v>
      </c>
      <c r="W92" s="9">
        <v>1.9E-3</v>
      </c>
      <c r="X92" s="9"/>
      <c r="Y92" s="7"/>
    </row>
    <row r="93" spans="2:25" ht="21" x14ac:dyDescent="0.35">
      <c r="B93" s="4" t="str">
        <f t="shared" si="37"/>
        <v>Grow B</v>
      </c>
      <c r="C93" s="5">
        <f>(($P93*S93/3785)*1000000)</f>
        <v>0</v>
      </c>
      <c r="D93" s="5">
        <f>IF($D$33="P",(($P93*$T93/3785*0.4364)*1000000),(($P93*$T93/3785)*1000000))</f>
        <v>0</v>
      </c>
      <c r="E93" s="5">
        <f t="shared" si="38"/>
        <v>0</v>
      </c>
      <c r="F93" s="5"/>
      <c r="G93" s="5">
        <f>(($P93*W93/3785)*1000000)</f>
        <v>0</v>
      </c>
      <c r="H93" s="5">
        <f>(($P93*X93/3785)*1000000)</f>
        <v>0</v>
      </c>
      <c r="I93" s="5"/>
      <c r="J93" s="5"/>
      <c r="K93" s="5"/>
      <c r="L93" s="5"/>
      <c r="M93" s="5"/>
      <c r="N93" s="5"/>
      <c r="O93" s="5"/>
      <c r="P93" s="10"/>
      <c r="Q93" s="31"/>
      <c r="R93" s="6" t="s">
        <v>22</v>
      </c>
      <c r="S93" s="9">
        <v>0.01</v>
      </c>
      <c r="T93" s="9">
        <v>0.03</v>
      </c>
      <c r="U93" s="9">
        <v>0.05</v>
      </c>
      <c r="V93" s="9"/>
      <c r="W93" s="9">
        <v>8.8999999999999999E-3</v>
      </c>
      <c r="X93" s="9">
        <v>1.2999999999999999E-2</v>
      </c>
      <c r="Y93" s="7"/>
    </row>
    <row r="94" spans="2:25" ht="21" x14ac:dyDescent="0.35">
      <c r="B94" s="4" t="str">
        <f t="shared" si="37"/>
        <v>Bloom A</v>
      </c>
      <c r="C94" s="5">
        <f>(($P94*S94/3785)*1000000)</f>
        <v>0</v>
      </c>
      <c r="D94" s="5"/>
      <c r="E94" s="5">
        <f t="shared" si="38"/>
        <v>0</v>
      </c>
      <c r="F94" s="5">
        <f t="shared" ref="F94:G96" si="39">(($P94*V94/3785)*1000000)</f>
        <v>0</v>
      </c>
      <c r="G94" s="5">
        <f t="shared" si="39"/>
        <v>0</v>
      </c>
      <c r="H94" s="5"/>
      <c r="I94" s="5"/>
      <c r="J94" s="5"/>
      <c r="K94" s="5"/>
      <c r="L94" s="5"/>
      <c r="M94" s="5"/>
      <c r="N94" s="5"/>
      <c r="O94" s="5"/>
      <c r="P94" s="10"/>
      <c r="Q94" s="31"/>
      <c r="R94" s="6" t="s">
        <v>23</v>
      </c>
      <c r="S94" s="9">
        <v>0.04</v>
      </c>
      <c r="T94" s="9"/>
      <c r="U94" s="9">
        <v>0.05</v>
      </c>
      <c r="V94" s="9">
        <v>3.2000000000000001E-2</v>
      </c>
      <c r="W94" s="9">
        <v>1.6999999999999999E-3</v>
      </c>
      <c r="X94" s="9"/>
      <c r="Y94" s="7"/>
    </row>
    <row r="95" spans="2:25" ht="21" x14ac:dyDescent="0.35">
      <c r="B95" s="4" t="str">
        <f t="shared" si="37"/>
        <v>Bloom B</v>
      </c>
      <c r="C95" s="5">
        <f>(($P95*S95/3785)*1000000)</f>
        <v>0</v>
      </c>
      <c r="D95" s="5">
        <f>IF($D$33="P",(($P95*$T95/3785*0.4364)*1000000),(($P95*$T95/3785)*1000000))</f>
        <v>0</v>
      </c>
      <c r="E95" s="5">
        <f t="shared" si="38"/>
        <v>0</v>
      </c>
      <c r="F95" s="5">
        <f t="shared" si="39"/>
        <v>0</v>
      </c>
      <c r="G95" s="5">
        <f t="shared" si="39"/>
        <v>0</v>
      </c>
      <c r="H95" s="5">
        <f>(($P95*X95/3785)*1000000)</f>
        <v>0</v>
      </c>
      <c r="I95" s="5"/>
      <c r="J95" s="5"/>
      <c r="K95" s="5"/>
      <c r="L95" s="5"/>
      <c r="M95" s="5"/>
      <c r="N95" s="5"/>
      <c r="O95" s="5"/>
      <c r="P95" s="10"/>
      <c r="Q95" s="31"/>
      <c r="R95" s="6" t="s">
        <v>24</v>
      </c>
      <c r="S95" s="9">
        <v>7.0000000000000001E-3</v>
      </c>
      <c r="T95" s="9">
        <v>0.06</v>
      </c>
      <c r="U95" s="9">
        <v>0.05</v>
      </c>
      <c r="V95" s="9"/>
      <c r="W95" s="9">
        <v>9.4000000000000004E-3</v>
      </c>
      <c r="X95" s="9">
        <v>1.2999999999999999E-2</v>
      </c>
      <c r="Y95" s="7"/>
    </row>
    <row r="96" spans="2:25" ht="21" x14ac:dyDescent="0.35">
      <c r="B96" s="4" t="str">
        <f t="shared" si="37"/>
        <v>CaMg</v>
      </c>
      <c r="C96" s="5">
        <f>(($P96*S96/3785)*1000000)</f>
        <v>0</v>
      </c>
      <c r="D96" s="5"/>
      <c r="E96" s="5">
        <f t="shared" si="38"/>
        <v>0</v>
      </c>
      <c r="F96" s="5">
        <f t="shared" si="39"/>
        <v>0</v>
      </c>
      <c r="G96" s="5">
        <f t="shared" si="39"/>
        <v>0</v>
      </c>
      <c r="H96" s="5"/>
      <c r="I96" s="5"/>
      <c r="J96" s="5"/>
      <c r="K96" s="5"/>
      <c r="L96" s="5"/>
      <c r="M96" s="5"/>
      <c r="N96" s="5"/>
      <c r="O96" s="5"/>
      <c r="P96" s="10"/>
      <c r="Q96" s="31"/>
      <c r="R96" s="6" t="s">
        <v>153</v>
      </c>
      <c r="S96" s="9">
        <v>0.02</v>
      </c>
      <c r="T96" s="9"/>
      <c r="U96" s="9"/>
      <c r="V96" s="9">
        <v>2.1000000000000001E-2</v>
      </c>
      <c r="W96" s="9">
        <v>1.0999999999999999E-2</v>
      </c>
      <c r="X96" s="9"/>
      <c r="Y96" s="7"/>
    </row>
    <row r="97" spans="2:25" ht="21" x14ac:dyDescent="0.35">
      <c r="B97" s="4" t="str">
        <f t="shared" si="37"/>
        <v>Balance</v>
      </c>
      <c r="C97" s="5"/>
      <c r="D97" s="5"/>
      <c r="E97" s="5">
        <f t="shared" si="38"/>
        <v>0</v>
      </c>
      <c r="F97" s="5"/>
      <c r="G97" s="5"/>
      <c r="H97" s="5"/>
      <c r="I97" s="5">
        <f>(($P97*Y97/3785)*1000000)</f>
        <v>0</v>
      </c>
      <c r="J97" s="5"/>
      <c r="K97" s="5"/>
      <c r="L97" s="5"/>
      <c r="M97" s="5"/>
      <c r="N97" s="5"/>
      <c r="O97" s="5"/>
      <c r="P97" s="10"/>
      <c r="Q97" s="31"/>
      <c r="R97" s="6" t="s">
        <v>154</v>
      </c>
      <c r="S97" s="9"/>
      <c r="T97" s="9"/>
      <c r="U97" s="9">
        <v>0.02</v>
      </c>
      <c r="V97" s="9"/>
      <c r="W97" s="9"/>
      <c r="X97" s="9"/>
      <c r="Y97" s="7">
        <v>0.05</v>
      </c>
    </row>
    <row r="98" spans="2:25" ht="21" x14ac:dyDescent="0.35">
      <c r="B98" s="4" t="str">
        <f t="shared" si="37"/>
        <v>Stack</v>
      </c>
      <c r="C98" s="5"/>
      <c r="D98" s="5"/>
      <c r="E98" s="5">
        <f t="shared" si="38"/>
        <v>0</v>
      </c>
      <c r="F98" s="5"/>
      <c r="G98" s="5"/>
      <c r="H98" s="5"/>
      <c r="I98" s="5"/>
      <c r="J98" s="5"/>
      <c r="K98" s="5"/>
      <c r="L98" s="5"/>
      <c r="M98" s="5"/>
      <c r="N98" s="5"/>
      <c r="O98" s="5"/>
      <c r="P98" s="10"/>
      <c r="Q98" s="31"/>
      <c r="R98" s="6" t="s">
        <v>155</v>
      </c>
      <c r="S98" s="9"/>
      <c r="T98" s="9"/>
      <c r="U98" s="9">
        <v>0.01</v>
      </c>
      <c r="V98" s="9"/>
      <c r="W98" s="9"/>
      <c r="X98" s="9"/>
      <c r="Y98" s="7"/>
    </row>
    <row r="99" spans="2:25" ht="21" x14ac:dyDescent="0.35">
      <c r="B99" s="4" t="str">
        <f t="shared" si="37"/>
        <v>PK</v>
      </c>
      <c r="C99" s="5"/>
      <c r="D99" s="5">
        <f>IF($D$33="P",(($P99*$T99/3785*0.4364)*1000000),(($P99*$T99/3785)*1000000))</f>
        <v>0</v>
      </c>
      <c r="E99" s="5">
        <f t="shared" si="38"/>
        <v>0</v>
      </c>
      <c r="F99" s="5"/>
      <c r="G99" s="5">
        <f>(($P99*W99/3785)*1000000)</f>
        <v>0</v>
      </c>
      <c r="H99" s="5">
        <f>(($P99*X99/3785)*1000000)</f>
        <v>0</v>
      </c>
      <c r="I99" s="5"/>
      <c r="J99" s="5"/>
      <c r="K99" s="5"/>
      <c r="L99" s="5"/>
      <c r="M99" s="5"/>
      <c r="N99" s="5"/>
      <c r="O99" s="5"/>
      <c r="P99" s="10"/>
      <c r="Q99" s="31"/>
      <c r="R99" s="6" t="s">
        <v>156</v>
      </c>
      <c r="S99" s="9"/>
      <c r="T99" s="9">
        <v>0.04</v>
      </c>
      <c r="U99" s="9">
        <v>0.05</v>
      </c>
      <c r="V99" s="9"/>
      <c r="W99" s="9">
        <v>9.5999999999999992E-3</v>
      </c>
      <c r="X99" s="9">
        <v>1.4999999999999999E-2</v>
      </c>
      <c r="Y99" s="7"/>
    </row>
    <row r="100" spans="2:25" ht="21" x14ac:dyDescent="0.35">
      <c r="B100" s="18" t="s">
        <v>284</v>
      </c>
      <c r="C100" s="19">
        <f>SUM(C89:C99)</f>
        <v>0</v>
      </c>
      <c r="D100" s="19">
        <f t="shared" ref="D100:I100" si="40">SUM(D89:D99)</f>
        <v>0</v>
      </c>
      <c r="E100" s="19">
        <f t="shared" si="40"/>
        <v>0</v>
      </c>
      <c r="F100" s="19">
        <f t="shared" si="40"/>
        <v>0</v>
      </c>
      <c r="G100" s="19">
        <f t="shared" si="40"/>
        <v>0</v>
      </c>
      <c r="H100" s="19">
        <f t="shared" si="40"/>
        <v>0</v>
      </c>
      <c r="I100" s="19">
        <f t="shared" si="40"/>
        <v>0</v>
      </c>
      <c r="J100" s="19">
        <f>SUM(J89:J99)</f>
        <v>0</v>
      </c>
      <c r="K100" s="19"/>
      <c r="L100" s="19"/>
      <c r="M100" s="19"/>
      <c r="N100" s="19"/>
      <c r="O100" s="19"/>
    </row>
    <row r="101" spans="2:25" ht="28.5" x14ac:dyDescent="0.45">
      <c r="B101" s="1" t="str">
        <f>R101</f>
        <v>Product</v>
      </c>
      <c r="C101" s="1" t="str">
        <f t="shared" ref="C101" si="41">S101</f>
        <v>N</v>
      </c>
      <c r="D101" s="1" t="str">
        <f>$D$33</f>
        <v>P</v>
      </c>
      <c r="E101" s="1" t="str">
        <f>$E$33</f>
        <v>K</v>
      </c>
      <c r="F101" s="1" t="str">
        <f t="shared" ref="F101" si="42">V101</f>
        <v>Ca</v>
      </c>
      <c r="G101" s="1" t="str">
        <f t="shared" ref="G101" si="43">W101</f>
        <v>Mg</v>
      </c>
      <c r="H101" s="1" t="str">
        <f t="shared" ref="H101" si="44">X101</f>
        <v>S</v>
      </c>
      <c r="I101" s="1" t="str">
        <f t="shared" ref="I101" si="45">Y101</f>
        <v>Si</v>
      </c>
      <c r="J101" s="1" t="str">
        <f>$J$33</f>
        <v>CO2</v>
      </c>
      <c r="K101" s="1"/>
      <c r="L101" s="1"/>
      <c r="M101" s="1"/>
      <c r="N101" s="1"/>
      <c r="O101" s="1"/>
      <c r="P101" s="1" t="s">
        <v>0</v>
      </c>
      <c r="Q101" s="1" t="s">
        <v>1</v>
      </c>
      <c r="R101" s="1" t="s">
        <v>2</v>
      </c>
      <c r="S101" s="2" t="s">
        <v>3</v>
      </c>
      <c r="T101" s="2" t="s">
        <v>4</v>
      </c>
      <c r="U101" s="2" t="s">
        <v>5</v>
      </c>
      <c r="V101" s="2" t="s">
        <v>6</v>
      </c>
      <c r="W101" s="2" t="s">
        <v>7</v>
      </c>
      <c r="X101" s="2" t="s">
        <v>8</v>
      </c>
      <c r="Y101" s="2" t="s">
        <v>9</v>
      </c>
    </row>
    <row r="102" spans="2:25" ht="21" x14ac:dyDescent="0.35">
      <c r="B102" s="4" t="str">
        <f>R102</f>
        <v>Soul Sensei Grow</v>
      </c>
      <c r="C102" s="5">
        <f>(($P102*S102/3785)*1000000)</f>
        <v>0</v>
      </c>
      <c r="D102" s="5">
        <f>IF($D$33="P",(($P102*$T102/3785*0.4364)*1000000),(($P102*$T102/3785)*1000000))</f>
        <v>0</v>
      </c>
      <c r="E102" s="5">
        <f t="shared" ref="E102:E107" si="46">IF($E$33="K",(($P102*$U102/3785*0.8301)*1000000),(($P102*$U102/3785)*1000000))</f>
        <v>0</v>
      </c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10"/>
      <c r="Q102" s="32" t="s">
        <v>485</v>
      </c>
      <c r="R102" s="6" t="s">
        <v>467</v>
      </c>
      <c r="S102" s="7">
        <v>0.03</v>
      </c>
      <c r="T102" s="7">
        <v>0.01</v>
      </c>
      <c r="U102" s="7">
        <v>0.01</v>
      </c>
      <c r="V102" s="7"/>
      <c r="W102" s="7"/>
      <c r="X102" s="7"/>
      <c r="Y102" s="7"/>
    </row>
    <row r="103" spans="2:25" ht="21" x14ac:dyDescent="0.35">
      <c r="B103" s="4" t="str">
        <f t="shared" ref="B103:B119" si="47">R103</f>
        <v>Soul Sensei Bloom</v>
      </c>
      <c r="C103" s="5"/>
      <c r="D103" s="5">
        <f>IF($D$33="P",(($P103*$T103/3785*0.4364)*1000000),(($P103*$T103/3785)*1000000))</f>
        <v>0</v>
      </c>
      <c r="E103" s="5">
        <f t="shared" si="46"/>
        <v>0</v>
      </c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10"/>
      <c r="Q103" s="32"/>
      <c r="R103" s="6" t="s">
        <v>468</v>
      </c>
      <c r="S103" s="9"/>
      <c r="T103" s="9">
        <v>0.05</v>
      </c>
      <c r="U103" s="9">
        <v>0.04</v>
      </c>
      <c r="V103" s="9"/>
      <c r="W103" s="9"/>
      <c r="X103" s="9"/>
      <c r="Y103" s="7"/>
    </row>
    <row r="104" spans="2:25" ht="21" x14ac:dyDescent="0.35">
      <c r="B104" s="4" t="str">
        <f t="shared" si="47"/>
        <v>Soul Sensei Micro</v>
      </c>
      <c r="C104" s="5">
        <f t="shared" ref="C104:C117" si="48">(($P104*S104/3785)*1000000)</f>
        <v>0</v>
      </c>
      <c r="D104" s="5"/>
      <c r="E104" s="5">
        <f t="shared" si="46"/>
        <v>0</v>
      </c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10"/>
      <c r="Q104" s="32"/>
      <c r="R104" s="6" t="s">
        <v>469</v>
      </c>
      <c r="S104" s="9">
        <v>0.05</v>
      </c>
      <c r="T104" s="9"/>
      <c r="U104" s="9">
        <v>0.01</v>
      </c>
      <c r="V104" s="9"/>
      <c r="W104" s="9"/>
      <c r="X104" s="9"/>
      <c r="Y104" s="7"/>
    </row>
    <row r="105" spans="2:25" ht="21" x14ac:dyDescent="0.35">
      <c r="B105" s="4" t="str">
        <f t="shared" si="47"/>
        <v>Soul Grow</v>
      </c>
      <c r="C105" s="5">
        <f t="shared" si="48"/>
        <v>0</v>
      </c>
      <c r="D105" s="5">
        <f>IF($D$33="P",(($P105*$T105/3785*0.4364)*1000000),(($P105*$T105/3785)*1000000))</f>
        <v>0</v>
      </c>
      <c r="E105" s="5">
        <f t="shared" si="46"/>
        <v>0</v>
      </c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10"/>
      <c r="Q105" s="32"/>
      <c r="R105" s="6" t="s">
        <v>470</v>
      </c>
      <c r="S105" s="9">
        <v>0.03</v>
      </c>
      <c r="T105" s="9">
        <v>0.01</v>
      </c>
      <c r="U105" s="9">
        <v>0.01</v>
      </c>
      <c r="V105" s="9"/>
      <c r="W105" s="9"/>
      <c r="X105" s="9"/>
      <c r="Y105" s="7"/>
    </row>
    <row r="106" spans="2:25" ht="21" x14ac:dyDescent="0.35">
      <c r="B106" s="4" t="str">
        <f t="shared" si="47"/>
        <v>Soul Bloom</v>
      </c>
      <c r="C106" s="5">
        <f t="shared" si="48"/>
        <v>0</v>
      </c>
      <c r="D106" s="5">
        <f>IF($D$33="P",(($P106*$T106/3785*0.4364)*1000000),(($P106*$T106/3785)*1000000))</f>
        <v>0</v>
      </c>
      <c r="E106" s="5">
        <f t="shared" si="46"/>
        <v>0</v>
      </c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10"/>
      <c r="Q106" s="32"/>
      <c r="R106" s="6" t="s">
        <v>471</v>
      </c>
      <c r="S106" s="9">
        <v>0.01</v>
      </c>
      <c r="T106" s="9">
        <v>0.04</v>
      </c>
      <c r="U106" s="9">
        <v>0.03</v>
      </c>
      <c r="V106" s="9"/>
      <c r="W106" s="9"/>
      <c r="X106" s="9"/>
      <c r="Y106" s="7"/>
    </row>
    <row r="107" spans="2:25" ht="21" x14ac:dyDescent="0.35">
      <c r="B107" s="4" t="str">
        <f t="shared" si="47"/>
        <v>Amino-Aide</v>
      </c>
      <c r="C107" s="5">
        <f t="shared" si="48"/>
        <v>0</v>
      </c>
      <c r="D107" s="5"/>
      <c r="E107" s="5">
        <f t="shared" si="46"/>
        <v>0</v>
      </c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10"/>
      <c r="Q107" s="32"/>
      <c r="R107" s="6" t="s">
        <v>472</v>
      </c>
      <c r="S107" s="9">
        <v>0.05</v>
      </c>
      <c r="T107" s="9"/>
      <c r="U107" s="9">
        <v>0.01</v>
      </c>
      <c r="V107" s="9"/>
      <c r="W107" s="9"/>
      <c r="X107" s="9"/>
      <c r="Y107" s="7"/>
    </row>
    <row r="108" spans="2:25" ht="21" x14ac:dyDescent="0.35">
      <c r="B108" s="4" t="str">
        <f t="shared" si="47"/>
        <v>Grow-N</v>
      </c>
      <c r="C108" s="5">
        <f t="shared" si="48"/>
        <v>0</v>
      </c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10"/>
      <c r="Q108" s="32"/>
      <c r="R108" s="6" t="s">
        <v>473</v>
      </c>
      <c r="S108" s="9">
        <v>0.08</v>
      </c>
      <c r="T108" s="9"/>
      <c r="U108" s="9"/>
      <c r="V108" s="9"/>
      <c r="W108" s="9"/>
      <c r="X108" s="9"/>
      <c r="Y108" s="7"/>
    </row>
    <row r="109" spans="2:25" ht="21" x14ac:dyDescent="0.35">
      <c r="B109" s="4" t="str">
        <f t="shared" si="47"/>
        <v>Infinity</v>
      </c>
      <c r="C109" s="5">
        <f t="shared" si="48"/>
        <v>0</v>
      </c>
      <c r="D109" s="5">
        <f t="shared" ref="D109:D116" si="49">IF($D$33="P",(($P109*$T109/3785*0.4364)*1000000),(($P109*$T109/3785)*1000000))</f>
        <v>0</v>
      </c>
      <c r="E109" s="5">
        <f t="shared" ref="E109:E117" si="50">IF($E$33="K",(($P109*$U109/3785*0.8301)*1000000),(($P109*$U109/3785)*1000000))</f>
        <v>0</v>
      </c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10"/>
      <c r="Q109" s="32"/>
      <c r="R109" s="6" t="s">
        <v>474</v>
      </c>
      <c r="S109" s="9">
        <v>5.0000000000000001E-3</v>
      </c>
      <c r="T109" s="9">
        <v>0.02</v>
      </c>
      <c r="U109" s="9">
        <v>0.01</v>
      </c>
      <c r="V109" s="9"/>
      <c r="W109" s="9"/>
      <c r="X109" s="9"/>
      <c r="Y109" s="7"/>
    </row>
    <row r="110" spans="2:25" ht="21" x14ac:dyDescent="0.35">
      <c r="B110" s="4" t="str">
        <f t="shared" si="47"/>
        <v>Big Swell</v>
      </c>
      <c r="C110" s="5">
        <f t="shared" si="48"/>
        <v>0</v>
      </c>
      <c r="D110" s="5">
        <f t="shared" si="49"/>
        <v>0</v>
      </c>
      <c r="E110" s="5">
        <f t="shared" si="50"/>
        <v>0</v>
      </c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10"/>
      <c r="Q110" s="32"/>
      <c r="R110" s="6" t="s">
        <v>475</v>
      </c>
      <c r="S110" s="9">
        <v>0.02</v>
      </c>
      <c r="T110" s="9">
        <v>0.05</v>
      </c>
      <c r="U110" s="9">
        <v>0.03</v>
      </c>
      <c r="V110" s="9"/>
      <c r="W110" s="9"/>
      <c r="X110" s="9"/>
      <c r="Y110" s="7"/>
    </row>
    <row r="111" spans="2:25" ht="21" x14ac:dyDescent="0.35">
      <c r="B111" s="4" t="str">
        <f t="shared" si="47"/>
        <v>Peak</v>
      </c>
      <c r="C111" s="5"/>
      <c r="D111" s="5">
        <f t="shared" si="49"/>
        <v>0</v>
      </c>
      <c r="E111" s="5">
        <f t="shared" si="50"/>
        <v>0</v>
      </c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10"/>
      <c r="Q111" s="32"/>
      <c r="R111" s="6" t="s">
        <v>476</v>
      </c>
      <c r="S111" s="9"/>
      <c r="T111" s="9">
        <v>0.1</v>
      </c>
      <c r="U111" s="9">
        <v>7.0000000000000007E-2</v>
      </c>
      <c r="V111" s="9"/>
      <c r="W111" s="9"/>
      <c r="X111" s="9"/>
      <c r="Y111" s="7"/>
    </row>
    <row r="112" spans="2:25" ht="21" x14ac:dyDescent="0.35">
      <c r="B112" s="4" t="str">
        <f t="shared" si="47"/>
        <v>Buddha Grow</v>
      </c>
      <c r="C112" s="5">
        <f t="shared" si="48"/>
        <v>0</v>
      </c>
      <c r="D112" s="5">
        <f t="shared" si="49"/>
        <v>0</v>
      </c>
      <c r="E112" s="5">
        <f t="shared" si="50"/>
        <v>0</v>
      </c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10"/>
      <c r="Q112" s="32"/>
      <c r="R112" s="6" t="s">
        <v>477</v>
      </c>
      <c r="S112" s="9">
        <v>0.02</v>
      </c>
      <c r="T112" s="9">
        <v>2.5000000000000001E-3</v>
      </c>
      <c r="U112" s="9">
        <v>0.02</v>
      </c>
      <c r="V112" s="9"/>
      <c r="W112" s="9"/>
      <c r="X112" s="9"/>
      <c r="Y112" s="7"/>
    </row>
    <row r="113" spans="2:25" ht="21" x14ac:dyDescent="0.35">
      <c r="B113" s="4" t="str">
        <f t="shared" si="47"/>
        <v>Buddha Bloom</v>
      </c>
      <c r="C113" s="5">
        <f t="shared" si="48"/>
        <v>0</v>
      </c>
      <c r="D113" s="5">
        <f t="shared" si="49"/>
        <v>0</v>
      </c>
      <c r="E113" s="5">
        <f t="shared" si="50"/>
        <v>0</v>
      </c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10"/>
      <c r="Q113" s="32"/>
      <c r="R113" s="6" t="s">
        <v>478</v>
      </c>
      <c r="S113" s="9">
        <v>5.0000000000000001E-3</v>
      </c>
      <c r="T113" s="9">
        <v>0.02</v>
      </c>
      <c r="U113" s="9">
        <v>0.01</v>
      </c>
      <c r="V113" s="9"/>
      <c r="W113" s="9"/>
      <c r="X113" s="9"/>
      <c r="Y113" s="7"/>
    </row>
    <row r="114" spans="2:25" ht="21" x14ac:dyDescent="0.35">
      <c r="B114" s="4" t="str">
        <f t="shared" si="47"/>
        <v>Surge</v>
      </c>
      <c r="C114" s="5">
        <f t="shared" si="48"/>
        <v>0</v>
      </c>
      <c r="D114" s="5">
        <f t="shared" si="49"/>
        <v>0</v>
      </c>
      <c r="E114" s="5">
        <f t="shared" si="50"/>
        <v>0</v>
      </c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10"/>
      <c r="Q114" s="32"/>
      <c r="R114" s="6" t="s">
        <v>479</v>
      </c>
      <c r="S114" s="9">
        <v>0.02</v>
      </c>
      <c r="T114" s="9">
        <v>0.02</v>
      </c>
      <c r="U114" s="9">
        <v>5.0000000000000001E-3</v>
      </c>
      <c r="V114" s="9"/>
      <c r="W114" s="9"/>
      <c r="X114" s="9"/>
      <c r="Y114" s="7"/>
    </row>
    <row r="115" spans="2:25" ht="21" x14ac:dyDescent="0.35">
      <c r="B115" s="4" t="str">
        <f t="shared" si="47"/>
        <v>Trinity</v>
      </c>
      <c r="C115" s="5">
        <f t="shared" si="48"/>
        <v>0</v>
      </c>
      <c r="D115" s="5">
        <f t="shared" si="49"/>
        <v>0</v>
      </c>
      <c r="E115" s="5">
        <f t="shared" si="50"/>
        <v>0</v>
      </c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10"/>
      <c r="Q115" s="32"/>
      <c r="R115" s="6" t="s">
        <v>480</v>
      </c>
      <c r="S115" s="9">
        <v>2.5000000000000001E-3</v>
      </c>
      <c r="T115" s="9">
        <v>0.01</v>
      </c>
      <c r="U115" s="9">
        <v>0.01</v>
      </c>
      <c r="V115" s="9"/>
      <c r="W115" s="9"/>
      <c r="X115" s="9"/>
      <c r="Y115" s="7"/>
    </row>
    <row r="116" spans="2:25" ht="21" x14ac:dyDescent="0.35">
      <c r="B116" s="4" t="str">
        <f t="shared" si="47"/>
        <v>Extreme Serene</v>
      </c>
      <c r="C116" s="5">
        <f t="shared" si="48"/>
        <v>0</v>
      </c>
      <c r="D116" s="5">
        <f t="shared" si="49"/>
        <v>0</v>
      </c>
      <c r="E116" s="5">
        <f t="shared" si="50"/>
        <v>0</v>
      </c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10"/>
      <c r="Q116" s="32"/>
      <c r="R116" s="6" t="s">
        <v>481</v>
      </c>
      <c r="S116" s="9">
        <v>2.5000000000000001E-3</v>
      </c>
      <c r="T116" s="9">
        <v>1E-3</v>
      </c>
      <c r="U116" s="9">
        <v>0.02</v>
      </c>
      <c r="V116" s="9"/>
      <c r="W116" s="9"/>
      <c r="X116" s="9"/>
      <c r="Y116" s="7"/>
    </row>
    <row r="117" spans="2:25" ht="21" x14ac:dyDescent="0.35">
      <c r="B117" s="4" t="str">
        <f t="shared" si="47"/>
        <v>Ancient Amber</v>
      </c>
      <c r="C117" s="5">
        <f t="shared" si="48"/>
        <v>0</v>
      </c>
      <c r="D117" s="5"/>
      <c r="E117" s="5">
        <f t="shared" si="50"/>
        <v>0</v>
      </c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10"/>
      <c r="Q117" s="32"/>
      <c r="R117" s="6" t="s">
        <v>482</v>
      </c>
      <c r="S117" s="9">
        <v>1E-3</v>
      </c>
      <c r="T117" s="9"/>
      <c r="U117" s="9">
        <v>1E-4</v>
      </c>
      <c r="V117" s="9"/>
      <c r="W117" s="9"/>
      <c r="X117" s="9"/>
      <c r="Y117" s="7"/>
    </row>
    <row r="118" spans="2:25" ht="21" x14ac:dyDescent="0.35">
      <c r="B118" s="4" t="str">
        <f t="shared" si="47"/>
        <v>HP2</v>
      </c>
      <c r="C118" s="5"/>
      <c r="D118" s="5">
        <f>IF($D$33="P",(($P118*$T118/3785*0.4364)*1000000),(($P118*$T118/3785)*1000000))</f>
        <v>0</v>
      </c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10"/>
      <c r="Q118" s="32"/>
      <c r="R118" s="6" t="s">
        <v>483</v>
      </c>
      <c r="S118" s="9"/>
      <c r="T118" s="9">
        <v>0.04</v>
      </c>
      <c r="U118" s="9"/>
      <c r="V118" s="9"/>
      <c r="W118" s="9"/>
      <c r="X118" s="9"/>
      <c r="Y118" s="7"/>
    </row>
    <row r="119" spans="2:25" ht="21" x14ac:dyDescent="0.35">
      <c r="B119" s="4" t="str">
        <f t="shared" si="47"/>
        <v>HPK</v>
      </c>
      <c r="C119" s="5"/>
      <c r="D119" s="5">
        <f>IF($D$33="P",(($P119*$T119/3785*0.4364)*1000000),(($P119*$T119/3785)*1000000))</f>
        <v>0</v>
      </c>
      <c r="E119" s="5">
        <f>IF($E$33="K",(($P119*$U119/3785*0.8301)*1000000),(($P119*$U119/3785)*1000000))</f>
        <v>0</v>
      </c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10"/>
      <c r="Q119" s="32"/>
      <c r="R119" s="6" t="s">
        <v>484</v>
      </c>
      <c r="S119" s="9"/>
      <c r="T119" s="9">
        <v>0.04</v>
      </c>
      <c r="U119" s="9">
        <v>0.03</v>
      </c>
      <c r="V119" s="9"/>
      <c r="W119" s="9"/>
      <c r="X119" s="9"/>
      <c r="Y119" s="7"/>
    </row>
    <row r="120" spans="2:25" ht="21" x14ac:dyDescent="0.35">
      <c r="B120" s="18" t="s">
        <v>284</v>
      </c>
      <c r="C120" s="19">
        <f t="shared" ref="C120:I120" si="51">SUM(C102:C119)</f>
        <v>0</v>
      </c>
      <c r="D120" s="19">
        <f t="shared" si="51"/>
        <v>0</v>
      </c>
      <c r="E120" s="19">
        <f t="shared" si="51"/>
        <v>0</v>
      </c>
      <c r="F120" s="19">
        <f t="shared" si="51"/>
        <v>0</v>
      </c>
      <c r="G120" s="19">
        <f t="shared" si="51"/>
        <v>0</v>
      </c>
      <c r="H120" s="19">
        <f t="shared" si="51"/>
        <v>0</v>
      </c>
      <c r="I120" s="19">
        <f t="shared" si="51"/>
        <v>0</v>
      </c>
      <c r="J120" s="19">
        <f>SUM(J102:J119)</f>
        <v>0</v>
      </c>
      <c r="K120" s="19"/>
      <c r="L120" s="19"/>
      <c r="M120" s="19"/>
      <c r="N120" s="19"/>
      <c r="O120" s="19"/>
    </row>
    <row r="121" spans="2:25" ht="28.5" x14ac:dyDescent="0.45">
      <c r="B121" s="1" t="str">
        <f>R121</f>
        <v>Product</v>
      </c>
      <c r="C121" s="1" t="str">
        <f t="shared" ref="C121" si="52">S121</f>
        <v>N</v>
      </c>
      <c r="D121" s="1" t="str">
        <f>$D$33</f>
        <v>P</v>
      </c>
      <c r="E121" s="1" t="str">
        <f>$E$33</f>
        <v>K</v>
      </c>
      <c r="F121" s="1" t="str">
        <f t="shared" ref="F121" si="53">V121</f>
        <v>Ca</v>
      </c>
      <c r="G121" s="1" t="str">
        <f t="shared" ref="G121" si="54">W121</f>
        <v>Mg</v>
      </c>
      <c r="H121" s="1" t="str">
        <f t="shared" ref="H121" si="55">X121</f>
        <v>S</v>
      </c>
      <c r="I121" s="1" t="str">
        <f t="shared" ref="I121" si="56">Y121</f>
        <v>Si</v>
      </c>
      <c r="J121" s="1" t="str">
        <f>$J$33</f>
        <v>CO2</v>
      </c>
      <c r="K121" s="1"/>
      <c r="L121" s="1"/>
      <c r="M121" s="1"/>
      <c r="N121" s="1"/>
      <c r="O121" s="1"/>
      <c r="P121" s="1" t="s">
        <v>0</v>
      </c>
      <c r="Q121" s="1" t="s">
        <v>1</v>
      </c>
      <c r="R121" s="1" t="s">
        <v>2</v>
      </c>
      <c r="S121" s="2" t="s">
        <v>3</v>
      </c>
      <c r="T121" s="2" t="s">
        <v>4</v>
      </c>
      <c r="U121" s="2" t="s">
        <v>5</v>
      </c>
      <c r="V121" s="2" t="s">
        <v>6</v>
      </c>
      <c r="W121" s="2" t="s">
        <v>7</v>
      </c>
      <c r="X121" s="2" t="s">
        <v>8</v>
      </c>
      <c r="Y121" s="2" t="s">
        <v>9</v>
      </c>
    </row>
    <row r="122" spans="2:25" ht="21" x14ac:dyDescent="0.35">
      <c r="B122" s="4" t="str">
        <f>R122</f>
        <v>V-Basis</v>
      </c>
      <c r="C122" s="5">
        <f>(($P122*S122/3785)*1000000)</f>
        <v>0</v>
      </c>
      <c r="D122" s="5">
        <f>IF($D$33="P",(($P122*$T122/3785*0.4364)*1000000),(($P122*$T122/3785)*1000000))</f>
        <v>0</v>
      </c>
      <c r="E122" s="5">
        <f>IF($E$33="K",(($P122*$U122/3785*0.8301)*1000000),(($P122*$U122/3785)*1000000))</f>
        <v>0</v>
      </c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10"/>
      <c r="Q122" s="32" t="s">
        <v>320</v>
      </c>
      <c r="R122" s="6" t="s">
        <v>359</v>
      </c>
      <c r="S122" s="7">
        <v>0.14000000000000001</v>
      </c>
      <c r="T122" s="7">
        <v>0.04</v>
      </c>
      <c r="U122" s="7">
        <v>0.12</v>
      </c>
      <c r="V122" s="7"/>
      <c r="W122" s="7"/>
      <c r="X122" s="7"/>
      <c r="Y122" s="7"/>
    </row>
    <row r="123" spans="2:25" ht="21" x14ac:dyDescent="0.35">
      <c r="B123" s="4" t="str">
        <f t="shared" ref="B123:B125" si="57">R123</f>
        <v>K-Boost</v>
      </c>
      <c r="C123" s="5">
        <f t="shared" ref="C123:C125" si="58">(($P123*S123/3785)*1000000)</f>
        <v>0</v>
      </c>
      <c r="D123" s="5"/>
      <c r="E123" s="5">
        <f>IF($E$33="K",(($P123*$U123/3785*0.8301)*1000000),(($P123*$U123/3785)*1000000))</f>
        <v>0</v>
      </c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10"/>
      <c r="Q123" s="32"/>
      <c r="R123" s="6" t="s">
        <v>360</v>
      </c>
      <c r="S123" s="9">
        <v>0.01</v>
      </c>
      <c r="T123" s="9"/>
      <c r="U123" s="9">
        <v>0.31</v>
      </c>
      <c r="V123" s="9"/>
      <c r="W123" s="9"/>
      <c r="X123" s="9"/>
      <c r="Y123" s="7"/>
    </row>
    <row r="124" spans="2:25" ht="21" x14ac:dyDescent="0.35">
      <c r="B124" s="4" t="str">
        <f t="shared" si="57"/>
        <v>Ca-Fortify</v>
      </c>
      <c r="C124" s="5">
        <f t="shared" si="58"/>
        <v>0</v>
      </c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10"/>
      <c r="Q124" s="32"/>
      <c r="R124" s="6" t="s">
        <v>361</v>
      </c>
      <c r="S124" s="9">
        <v>0.12</v>
      </c>
      <c r="T124" s="9"/>
      <c r="U124" s="9"/>
      <c r="V124" s="9"/>
      <c r="W124" s="9"/>
      <c r="X124" s="9"/>
      <c r="Y124" s="7"/>
    </row>
    <row r="125" spans="2:25" ht="21" x14ac:dyDescent="0.35">
      <c r="B125" s="4" t="str">
        <f t="shared" si="57"/>
        <v>Absolute Flower</v>
      </c>
      <c r="C125" s="5">
        <f t="shared" si="58"/>
        <v>0</v>
      </c>
      <c r="D125" s="5">
        <f>IF($D$33="P",(($P125*$T125/3785*0.4364)*1000000),(($P125*$T125/3785)*1000000))</f>
        <v>0</v>
      </c>
      <c r="E125" s="5">
        <f>IF($E$33="K",(($P125*$U125/3785*0.8301)*1000000),(($P125*$U125/3785)*1000000))</f>
        <v>0</v>
      </c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10"/>
      <c r="Q125" s="32"/>
      <c r="R125" s="6" t="s">
        <v>362</v>
      </c>
      <c r="S125" s="9">
        <v>0.11</v>
      </c>
      <c r="T125" s="9">
        <v>0.03</v>
      </c>
      <c r="U125" s="9">
        <v>0.17</v>
      </c>
      <c r="V125" s="9"/>
      <c r="W125" s="9"/>
      <c r="X125" s="9"/>
      <c r="Y125" s="7"/>
    </row>
    <row r="126" spans="2:25" ht="21" x14ac:dyDescent="0.35">
      <c r="B126" s="18" t="s">
        <v>284</v>
      </c>
      <c r="C126" s="19">
        <f t="shared" ref="C126:I126" si="59">SUM(C122:C125)</f>
        <v>0</v>
      </c>
      <c r="D126" s="5">
        <f>IF($D$33="P",(($P126*$T126/3785*0.4364)*1000000),(($P126*$T126/3785)*1000000))</f>
        <v>0</v>
      </c>
      <c r="E126" s="19">
        <f t="shared" si="59"/>
        <v>0</v>
      </c>
      <c r="F126" s="19">
        <f t="shared" si="59"/>
        <v>0</v>
      </c>
      <c r="G126" s="19">
        <f t="shared" si="59"/>
        <v>0</v>
      </c>
      <c r="H126" s="19">
        <f t="shared" si="59"/>
        <v>0</v>
      </c>
      <c r="I126" s="19">
        <f t="shared" si="59"/>
        <v>0</v>
      </c>
      <c r="J126" s="19">
        <f>SUM(J122:J125)</f>
        <v>0</v>
      </c>
      <c r="K126" s="19"/>
      <c r="L126" s="19"/>
      <c r="M126" s="19"/>
      <c r="N126" s="19"/>
      <c r="O126" s="19"/>
    </row>
    <row r="127" spans="2:25" ht="28.5" x14ac:dyDescent="0.45">
      <c r="B127" s="1" t="str">
        <f>R127</f>
        <v>Product</v>
      </c>
      <c r="C127" s="1" t="str">
        <f t="shared" ref="C127" si="60">S127</f>
        <v>N</v>
      </c>
      <c r="D127" s="1" t="str">
        <f>$D$33</f>
        <v>P</v>
      </c>
      <c r="E127" s="1" t="str">
        <f>$E$33</f>
        <v>K</v>
      </c>
      <c r="F127" s="1" t="str">
        <f t="shared" ref="F127" si="61">V127</f>
        <v>Ca</v>
      </c>
      <c r="G127" s="1" t="str">
        <f t="shared" ref="G127" si="62">W127</f>
        <v>Mg</v>
      </c>
      <c r="H127" s="1" t="str">
        <f t="shared" ref="H127" si="63">X127</f>
        <v>S</v>
      </c>
      <c r="I127" s="1" t="str">
        <f t="shared" ref="I127" si="64">Y127</f>
        <v>Si</v>
      </c>
      <c r="J127" s="1" t="str">
        <f>$J$33</f>
        <v>CO2</v>
      </c>
      <c r="K127" s="1"/>
      <c r="L127" s="1"/>
      <c r="M127" s="1"/>
      <c r="N127" s="1"/>
      <c r="O127" s="1"/>
      <c r="P127" s="1" t="s">
        <v>0</v>
      </c>
      <c r="Q127" s="1" t="s">
        <v>1</v>
      </c>
      <c r="R127" s="1" t="s">
        <v>2</v>
      </c>
      <c r="S127" s="2" t="s">
        <v>3</v>
      </c>
      <c r="T127" s="2" t="s">
        <v>4</v>
      </c>
      <c r="U127" s="2" t="s">
        <v>5</v>
      </c>
      <c r="V127" s="2" t="s">
        <v>6</v>
      </c>
      <c r="W127" s="2" t="s">
        <v>7</v>
      </c>
      <c r="X127" s="2" t="s">
        <v>8</v>
      </c>
      <c r="Y127" s="2" t="s">
        <v>9</v>
      </c>
    </row>
    <row r="128" spans="2:25" ht="21" x14ac:dyDescent="0.35">
      <c r="B128" s="4" t="str">
        <f>R128</f>
        <v>Grow A</v>
      </c>
      <c r="C128" s="5">
        <f>(($P128*S128/3785)*1000000)</f>
        <v>0</v>
      </c>
      <c r="D128" s="5"/>
      <c r="E128" s="5">
        <f t="shared" ref="E128:E133" si="65">IF($E$33="K",(($P128*$U128/3785*0.8301)*1000000),(($P128*$U128/3785)*1000000))</f>
        <v>0</v>
      </c>
      <c r="F128" s="5">
        <f t="shared" ref="F128:I141" si="66">(($P128*V128/3785)*1000000)</f>
        <v>0</v>
      </c>
      <c r="G128" s="5">
        <f t="shared" si="66"/>
        <v>0</v>
      </c>
      <c r="H128" s="5"/>
      <c r="I128" s="5"/>
      <c r="J128" s="5"/>
      <c r="K128" s="5"/>
      <c r="L128" s="5"/>
      <c r="M128" s="5"/>
      <c r="N128" s="5"/>
      <c r="O128" s="5"/>
      <c r="P128" s="10"/>
      <c r="Q128" s="31" t="s">
        <v>336</v>
      </c>
      <c r="R128" s="6" t="s">
        <v>21</v>
      </c>
      <c r="S128" s="7">
        <v>0.05</v>
      </c>
      <c r="T128" s="7"/>
      <c r="U128" s="7">
        <v>0.04</v>
      </c>
      <c r="V128" s="7">
        <v>0.04</v>
      </c>
      <c r="W128" s="7">
        <v>5.0000000000000001E-3</v>
      </c>
      <c r="X128" s="7"/>
      <c r="Y128" s="7"/>
    </row>
    <row r="129" spans="2:25" ht="21" x14ac:dyDescent="0.35">
      <c r="B129" s="4" t="str">
        <f t="shared" ref="B129:B141" si="67">R129</f>
        <v>Bloom B</v>
      </c>
      <c r="C129" s="5">
        <f t="shared" ref="C129:C141" si="68">(($P129*S129/3785)*1000000)</f>
        <v>0</v>
      </c>
      <c r="D129" s="5">
        <f>IF($D$33="P",(($P129*$T129/3785*0.4364)*1000000),(($P129*$T129/3785)*1000000))</f>
        <v>0</v>
      </c>
      <c r="E129" s="5">
        <f t="shared" si="65"/>
        <v>0</v>
      </c>
      <c r="F129" s="5"/>
      <c r="G129" s="5">
        <f t="shared" si="66"/>
        <v>0</v>
      </c>
      <c r="H129" s="5">
        <f t="shared" si="66"/>
        <v>0</v>
      </c>
      <c r="I129" s="5"/>
      <c r="J129" s="5"/>
      <c r="K129" s="5"/>
      <c r="L129" s="5"/>
      <c r="M129" s="5"/>
      <c r="N129" s="5"/>
      <c r="O129" s="5"/>
      <c r="P129" s="10"/>
      <c r="Q129" s="31"/>
      <c r="R129" s="6" t="s">
        <v>24</v>
      </c>
      <c r="S129" s="9">
        <v>0.01</v>
      </c>
      <c r="T129" s="9">
        <v>0.05</v>
      </c>
      <c r="U129" s="9">
        <v>0.06</v>
      </c>
      <c r="V129" s="9"/>
      <c r="W129" s="9">
        <v>0.02</v>
      </c>
      <c r="X129" s="9">
        <v>1.4999999999999999E-2</v>
      </c>
      <c r="Y129" s="7"/>
    </row>
    <row r="130" spans="2:25" ht="21" x14ac:dyDescent="0.35">
      <c r="B130" s="4" t="str">
        <f t="shared" si="67"/>
        <v>Grow</v>
      </c>
      <c r="C130" s="5">
        <f t="shared" si="68"/>
        <v>0</v>
      </c>
      <c r="D130" s="5">
        <f>IF($D$33="P",(($P130*$T130/3785*0.4364)*1000000),(($P130*$T130/3785)*1000000))</f>
        <v>0</v>
      </c>
      <c r="E130" s="5">
        <f t="shared" si="65"/>
        <v>0</v>
      </c>
      <c r="F130" s="5"/>
      <c r="G130" s="5">
        <f t="shared" si="66"/>
        <v>0</v>
      </c>
      <c r="H130" s="5">
        <f t="shared" si="66"/>
        <v>0</v>
      </c>
      <c r="I130" s="5"/>
      <c r="J130" s="5"/>
      <c r="K130" s="5"/>
      <c r="L130" s="5"/>
      <c r="M130" s="5"/>
      <c r="N130" s="5"/>
      <c r="O130" s="5"/>
      <c r="P130" s="10"/>
      <c r="Q130" s="31"/>
      <c r="R130" s="6" t="s">
        <v>60</v>
      </c>
      <c r="S130" s="9">
        <v>0.02</v>
      </c>
      <c r="T130" s="9">
        <v>0.01</v>
      </c>
      <c r="U130" s="9">
        <v>0.06</v>
      </c>
      <c r="V130" s="9"/>
      <c r="W130" s="9">
        <v>5.0000000000000001E-3</v>
      </c>
      <c r="X130" s="9">
        <v>5.0000000000000001E-3</v>
      </c>
      <c r="Y130" s="7"/>
    </row>
    <row r="131" spans="2:25" ht="21" x14ac:dyDescent="0.35">
      <c r="B131" s="4" t="str">
        <f t="shared" si="67"/>
        <v>Micro</v>
      </c>
      <c r="C131" s="5">
        <f t="shared" si="68"/>
        <v>0</v>
      </c>
      <c r="D131" s="5"/>
      <c r="E131" s="5">
        <f t="shared" si="65"/>
        <v>0</v>
      </c>
      <c r="F131" s="5">
        <f t="shared" si="66"/>
        <v>0</v>
      </c>
      <c r="G131" s="5"/>
      <c r="H131" s="5"/>
      <c r="I131" s="5"/>
      <c r="J131" s="5"/>
      <c r="K131" s="5"/>
      <c r="L131" s="5"/>
      <c r="M131" s="5"/>
      <c r="N131" s="5"/>
      <c r="O131" s="5"/>
      <c r="P131" s="10"/>
      <c r="Q131" s="31"/>
      <c r="R131" s="6" t="s">
        <v>61</v>
      </c>
      <c r="S131" s="9">
        <v>0.05</v>
      </c>
      <c r="T131" s="9"/>
      <c r="U131" s="9">
        <v>0.01</v>
      </c>
      <c r="V131" s="9">
        <v>0.05</v>
      </c>
      <c r="W131" s="9"/>
      <c r="X131" s="9"/>
      <c r="Y131" s="7"/>
    </row>
    <row r="132" spans="2:25" ht="21" x14ac:dyDescent="0.35">
      <c r="B132" s="4" t="str">
        <f t="shared" si="67"/>
        <v>Bloom</v>
      </c>
      <c r="C132" s="5"/>
      <c r="D132" s="5">
        <f>IF($D$33="P",(($P132*$T132/3785*0.4364)*1000000),(($P132*$T132/3785)*1000000))</f>
        <v>0</v>
      </c>
      <c r="E132" s="5">
        <f t="shared" si="65"/>
        <v>0</v>
      </c>
      <c r="F132" s="5"/>
      <c r="G132" s="5">
        <f t="shared" si="66"/>
        <v>0</v>
      </c>
      <c r="H132" s="5">
        <f t="shared" si="66"/>
        <v>0</v>
      </c>
      <c r="I132" s="5"/>
      <c r="J132" s="5"/>
      <c r="K132" s="5"/>
      <c r="L132" s="5"/>
      <c r="M132" s="5"/>
      <c r="N132" s="5"/>
      <c r="O132" s="5"/>
      <c r="P132" s="10"/>
      <c r="Q132" s="31"/>
      <c r="R132" s="6" t="s">
        <v>62</v>
      </c>
      <c r="S132" s="9"/>
      <c r="T132" s="9">
        <v>0.05</v>
      </c>
      <c r="U132" s="9">
        <v>0.04</v>
      </c>
      <c r="V132" s="9"/>
      <c r="W132" s="9">
        <v>1.4999999999999999E-2</v>
      </c>
      <c r="X132" s="9">
        <v>0.02</v>
      </c>
      <c r="Y132" s="7"/>
    </row>
    <row r="133" spans="2:25" ht="21" x14ac:dyDescent="0.35">
      <c r="B133" s="4" t="str">
        <f t="shared" si="67"/>
        <v>Farmer's Pride Grow</v>
      </c>
      <c r="C133" s="5">
        <f t="shared" si="68"/>
        <v>0</v>
      </c>
      <c r="D133" s="5"/>
      <c r="E133" s="5">
        <f t="shared" si="65"/>
        <v>0</v>
      </c>
      <c r="F133" s="5">
        <f t="shared" si="66"/>
        <v>0</v>
      </c>
      <c r="G133" s="5"/>
      <c r="H133" s="5"/>
      <c r="I133" s="5"/>
      <c r="J133" s="5"/>
      <c r="K133" s="5"/>
      <c r="L133" s="5"/>
      <c r="M133" s="5"/>
      <c r="N133" s="5"/>
      <c r="O133" s="5"/>
      <c r="P133" s="10"/>
      <c r="Q133" s="31"/>
      <c r="R133" s="6" t="s">
        <v>337</v>
      </c>
      <c r="S133" s="9">
        <v>0.04</v>
      </c>
      <c r="T133" s="9"/>
      <c r="U133" s="9">
        <v>0.01</v>
      </c>
      <c r="V133" s="9">
        <v>0.04</v>
      </c>
      <c r="W133" s="9"/>
      <c r="X133" s="9"/>
      <c r="Y133" s="7"/>
    </row>
    <row r="134" spans="2:25" ht="21" x14ac:dyDescent="0.35">
      <c r="B134" s="4" t="str">
        <f t="shared" si="67"/>
        <v>Farmer's Pride Micro</v>
      </c>
      <c r="C134" s="5"/>
      <c r="D134" s="5"/>
      <c r="E134" s="5"/>
      <c r="F134" s="5"/>
      <c r="G134" s="5">
        <f t="shared" si="66"/>
        <v>0</v>
      </c>
      <c r="H134" s="5">
        <f t="shared" si="66"/>
        <v>0</v>
      </c>
      <c r="I134" s="5"/>
      <c r="J134" s="5"/>
      <c r="K134" s="5"/>
      <c r="L134" s="5"/>
      <c r="M134" s="5"/>
      <c r="N134" s="5"/>
      <c r="O134" s="5"/>
      <c r="P134" s="10"/>
      <c r="Q134" s="31"/>
      <c r="R134" s="6" t="s">
        <v>338</v>
      </c>
      <c r="S134" s="9"/>
      <c r="T134" s="9"/>
      <c r="U134" s="9"/>
      <c r="V134" s="9"/>
      <c r="W134" s="9">
        <v>5.0000000000000001E-3</v>
      </c>
      <c r="X134" s="9">
        <v>6.4999999999999997E-3</v>
      </c>
      <c r="Y134" s="7"/>
    </row>
    <row r="135" spans="2:25" ht="21" x14ac:dyDescent="0.35">
      <c r="B135" s="4" t="str">
        <f t="shared" si="67"/>
        <v>Farmer's Pride Bloom</v>
      </c>
      <c r="C135" s="5"/>
      <c r="D135" s="5">
        <f>IF($D$33="P",(($P135*$T135/3785*0.4364)*1000000),(($P135*$T135/3785)*1000000))</f>
        <v>0</v>
      </c>
      <c r="E135" s="5">
        <f t="shared" ref="E135:E140" si="69">IF($E$33="K",(($P135*$U135/3785*0.8301)*1000000),(($P135*$U135/3785)*1000000))</f>
        <v>0</v>
      </c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10"/>
      <c r="Q135" s="31"/>
      <c r="R135" s="6" t="s">
        <v>339</v>
      </c>
      <c r="S135" s="9"/>
      <c r="T135" s="9">
        <v>0.04</v>
      </c>
      <c r="U135" s="9">
        <v>0.04</v>
      </c>
      <c r="V135" s="9"/>
      <c r="W135" s="9"/>
      <c r="X135" s="9"/>
      <c r="Y135" s="7"/>
    </row>
    <row r="136" spans="2:25" ht="21" x14ac:dyDescent="0.35">
      <c r="B136" s="4" t="str">
        <f t="shared" si="67"/>
        <v>Early Bloomer</v>
      </c>
      <c r="C136" s="5">
        <f t="shared" si="68"/>
        <v>0</v>
      </c>
      <c r="D136" s="5">
        <f>IF($D$33="P",(($P136*$T136/3785*0.4364)*1000000),(($P136*$T136/3785)*1000000))</f>
        <v>0</v>
      </c>
      <c r="E136" s="5">
        <f t="shared" si="69"/>
        <v>0</v>
      </c>
      <c r="F136" s="5"/>
      <c r="G136" s="5">
        <f t="shared" si="66"/>
        <v>0</v>
      </c>
      <c r="H136" s="5"/>
      <c r="I136" s="5"/>
      <c r="J136" s="5"/>
      <c r="K136" s="5"/>
      <c r="L136" s="5"/>
      <c r="M136" s="5"/>
      <c r="N136" s="5"/>
      <c r="O136" s="5"/>
      <c r="P136" s="10"/>
      <c r="Q136" s="31"/>
      <c r="R136" s="6" t="s">
        <v>340</v>
      </c>
      <c r="S136" s="9">
        <v>0.01</v>
      </c>
      <c r="T136" s="9">
        <v>0.03</v>
      </c>
      <c r="U136" s="9">
        <v>0.03</v>
      </c>
      <c r="V136" s="9"/>
      <c r="W136" s="9">
        <v>5.0000000000000001E-3</v>
      </c>
      <c r="X136" s="9"/>
      <c r="Y136" s="7"/>
    </row>
    <row r="137" spans="2:25" ht="21" x14ac:dyDescent="0.35">
      <c r="B137" s="4" t="str">
        <f t="shared" si="67"/>
        <v>Liquid Blue</v>
      </c>
      <c r="C137" s="5">
        <f t="shared" si="68"/>
        <v>0</v>
      </c>
      <c r="D137" s="5">
        <f>IF($D$33="P",(($P137*$T137/3785*0.4364)*1000000),(($P137*$T137/3785)*1000000))</f>
        <v>0</v>
      </c>
      <c r="E137" s="5">
        <f t="shared" si="69"/>
        <v>0</v>
      </c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10"/>
      <c r="Q137" s="31"/>
      <c r="R137" s="6" t="s">
        <v>341</v>
      </c>
      <c r="S137" s="9">
        <v>0.02</v>
      </c>
      <c r="T137" s="9">
        <v>0.04</v>
      </c>
      <c r="U137" s="9">
        <v>0.1</v>
      </c>
      <c r="V137" s="9"/>
      <c r="W137" s="9"/>
      <c r="X137" s="9"/>
      <c r="Y137" s="7"/>
    </row>
    <row r="138" spans="2:25" ht="21" x14ac:dyDescent="0.35">
      <c r="B138" s="4" t="str">
        <f t="shared" si="67"/>
        <v>Gold Shield</v>
      </c>
      <c r="C138" s="5"/>
      <c r="D138" s="5"/>
      <c r="E138" s="5">
        <f t="shared" si="69"/>
        <v>0</v>
      </c>
      <c r="F138" s="5"/>
      <c r="G138" s="5"/>
      <c r="H138" s="5"/>
      <c r="I138" s="5">
        <f t="shared" si="66"/>
        <v>0</v>
      </c>
      <c r="J138" s="5"/>
      <c r="K138" s="5"/>
      <c r="L138" s="5"/>
      <c r="M138" s="5"/>
      <c r="N138" s="5"/>
      <c r="O138" s="5"/>
      <c r="P138" s="10"/>
      <c r="Q138" s="31"/>
      <c r="R138" s="6" t="s">
        <v>342</v>
      </c>
      <c r="S138" s="9"/>
      <c r="T138" s="9"/>
      <c r="U138" s="9">
        <v>0.01</v>
      </c>
      <c r="V138" s="9"/>
      <c r="W138" s="9"/>
      <c r="X138" s="9"/>
      <c r="Y138" s="7">
        <v>1.4E-2</v>
      </c>
    </row>
    <row r="139" spans="2:25" ht="21" x14ac:dyDescent="0.35">
      <c r="B139" s="4" t="str">
        <f t="shared" si="67"/>
        <v>Vita Blue</v>
      </c>
      <c r="C139" s="5">
        <f t="shared" si="68"/>
        <v>0</v>
      </c>
      <c r="D139" s="5">
        <f>IF($D$33="P",(($P139*$T139/3785*0.4364)*1000000),(($P139*$T139/3785)*1000000))</f>
        <v>0</v>
      </c>
      <c r="E139" s="5">
        <f t="shared" si="69"/>
        <v>0</v>
      </c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10"/>
      <c r="Q139" s="31"/>
      <c r="R139" s="6" t="s">
        <v>343</v>
      </c>
      <c r="S139" s="9">
        <v>0.02</v>
      </c>
      <c r="T139" s="9">
        <v>0.01</v>
      </c>
      <c r="U139" s="9">
        <v>0.04</v>
      </c>
      <c r="V139" s="9"/>
      <c r="W139" s="9"/>
      <c r="X139" s="9"/>
      <c r="Y139" s="7"/>
    </row>
    <row r="140" spans="2:25" ht="21" x14ac:dyDescent="0.35">
      <c r="B140" s="4" t="str">
        <f t="shared" si="67"/>
        <v>Liquid Seaweed</v>
      </c>
      <c r="C140" s="5">
        <f t="shared" si="68"/>
        <v>0</v>
      </c>
      <c r="D140" s="5">
        <f>IF($D$33="P",(($P140*$T140/3785*0.4364)*1000000),(($P140*$T140/3785)*1000000))</f>
        <v>0</v>
      </c>
      <c r="E140" s="5">
        <f t="shared" si="69"/>
        <v>0</v>
      </c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10"/>
      <c r="Q140" s="31"/>
      <c r="R140" s="6" t="s">
        <v>344</v>
      </c>
      <c r="S140" s="9">
        <v>3.0000000000000001E-3</v>
      </c>
      <c r="T140" s="9">
        <v>2E-3</v>
      </c>
      <c r="U140" s="9">
        <v>1E-3</v>
      </c>
      <c r="V140" s="9"/>
      <c r="W140" s="9"/>
      <c r="X140" s="9"/>
      <c r="Y140" s="7"/>
    </row>
    <row r="141" spans="2:25" ht="21" x14ac:dyDescent="0.35">
      <c r="B141" s="4" t="str">
        <f t="shared" si="67"/>
        <v>CalMag</v>
      </c>
      <c r="C141" s="5">
        <f t="shared" si="68"/>
        <v>0</v>
      </c>
      <c r="D141" s="5"/>
      <c r="E141" s="5"/>
      <c r="F141" s="5">
        <f t="shared" si="66"/>
        <v>0</v>
      </c>
      <c r="G141" s="5">
        <f t="shared" si="66"/>
        <v>0</v>
      </c>
      <c r="H141" s="5"/>
      <c r="I141" s="5"/>
      <c r="J141" s="5"/>
      <c r="K141" s="5"/>
      <c r="L141" s="5"/>
      <c r="M141" s="5"/>
      <c r="N141" s="5"/>
      <c r="O141" s="5"/>
      <c r="P141" s="10"/>
      <c r="Q141" s="31"/>
      <c r="R141" s="6" t="s">
        <v>140</v>
      </c>
      <c r="S141" s="9">
        <v>0.02</v>
      </c>
      <c r="T141" s="9"/>
      <c r="U141" s="9"/>
      <c r="V141" s="9">
        <v>2.8000000000000001E-2</v>
      </c>
      <c r="W141" s="9">
        <v>1.2E-2</v>
      </c>
      <c r="X141" s="9"/>
      <c r="Y141" s="7"/>
    </row>
    <row r="142" spans="2:25" ht="21" x14ac:dyDescent="0.35">
      <c r="B142" s="18" t="s">
        <v>284</v>
      </c>
      <c r="C142" s="19">
        <f t="shared" ref="C142:I142" si="70">SUM(C128:C141)</f>
        <v>0</v>
      </c>
      <c r="D142" s="19">
        <f t="shared" si="70"/>
        <v>0</v>
      </c>
      <c r="E142" s="19">
        <f t="shared" si="70"/>
        <v>0</v>
      </c>
      <c r="F142" s="19">
        <f t="shared" si="70"/>
        <v>0</v>
      </c>
      <c r="G142" s="19">
        <f t="shared" si="70"/>
        <v>0</v>
      </c>
      <c r="H142" s="19">
        <f t="shared" si="70"/>
        <v>0</v>
      </c>
      <c r="I142" s="19">
        <f t="shared" si="70"/>
        <v>0</v>
      </c>
      <c r="J142" s="19">
        <f>SUM(J128:J141)</f>
        <v>0</v>
      </c>
      <c r="K142" s="19"/>
      <c r="L142" s="19"/>
      <c r="M142" s="19"/>
      <c r="N142" s="19"/>
      <c r="O142" s="19"/>
    </row>
    <row r="143" spans="2:25" ht="28.5" x14ac:dyDescent="0.45">
      <c r="B143" s="1" t="str">
        <f t="shared" ref="B143:B157" si="71">R143</f>
        <v>Product</v>
      </c>
      <c r="C143" s="1" t="str">
        <f t="shared" ref="C143:I143" si="72">S143</f>
        <v>N</v>
      </c>
      <c r="D143" s="1" t="str">
        <f>$D$33</f>
        <v>P</v>
      </c>
      <c r="E143" s="1" t="str">
        <f>$E$33</f>
        <v>K</v>
      </c>
      <c r="F143" s="1" t="str">
        <f t="shared" si="72"/>
        <v>Ca</v>
      </c>
      <c r="G143" s="1" t="str">
        <f t="shared" si="72"/>
        <v>Mg</v>
      </c>
      <c r="H143" s="1" t="str">
        <f t="shared" si="72"/>
        <v>S</v>
      </c>
      <c r="I143" s="1" t="str">
        <f t="shared" si="72"/>
        <v>Si</v>
      </c>
      <c r="J143" s="1" t="str">
        <f>$J$33</f>
        <v>CO2</v>
      </c>
      <c r="K143" s="1"/>
      <c r="L143" s="1"/>
      <c r="M143" s="1"/>
      <c r="N143" s="1"/>
      <c r="O143" s="1"/>
      <c r="P143" s="1" t="s">
        <v>0</v>
      </c>
      <c r="Q143" s="1" t="s">
        <v>1</v>
      </c>
      <c r="R143" s="1" t="s">
        <v>2</v>
      </c>
      <c r="S143" s="2" t="s">
        <v>3</v>
      </c>
      <c r="T143" s="2" t="s">
        <v>4</v>
      </c>
      <c r="U143" s="2" t="s">
        <v>5</v>
      </c>
      <c r="V143" s="2" t="s">
        <v>6</v>
      </c>
      <c r="W143" s="2" t="s">
        <v>7</v>
      </c>
      <c r="X143" s="2" t="s">
        <v>8</v>
      </c>
      <c r="Y143" s="2" t="s">
        <v>9</v>
      </c>
    </row>
    <row r="144" spans="2:25" ht="21" x14ac:dyDescent="0.35">
      <c r="B144" s="4" t="str">
        <f t="shared" si="71"/>
        <v>Pure Blend Pro Grow</v>
      </c>
      <c r="C144" s="5">
        <f t="shared" ref="C144:G146" si="73">(($P144*S144/3785)*1000000)</f>
        <v>0</v>
      </c>
      <c r="D144" s="5">
        <f>IF($D$33="P",(($P144*$T144/3785*0.4364)*1000000),(($P144*$T144/3785)*1000000))</f>
        <v>0</v>
      </c>
      <c r="E144" s="5">
        <f>IF($E$33="K",(($P144*$U144/3785*0.8301)*1000000),(($P144*$U144/3785)*1000000))</f>
        <v>0</v>
      </c>
      <c r="F144" s="5">
        <f t="shared" si="73"/>
        <v>0</v>
      </c>
      <c r="G144" s="5">
        <f t="shared" si="73"/>
        <v>0</v>
      </c>
      <c r="H144" s="5"/>
      <c r="I144" s="5"/>
      <c r="J144" s="5"/>
      <c r="K144" s="5"/>
      <c r="L144" s="5"/>
      <c r="M144" s="5"/>
      <c r="N144" s="5"/>
      <c r="O144" s="5"/>
      <c r="P144" s="10"/>
      <c r="Q144" s="34" t="s">
        <v>40</v>
      </c>
      <c r="R144" s="6" t="s">
        <v>247</v>
      </c>
      <c r="S144" s="7">
        <v>0.03</v>
      </c>
      <c r="T144" s="7">
        <v>0.02</v>
      </c>
      <c r="U144" s="7">
        <v>0.04</v>
      </c>
      <c r="V144" s="7">
        <v>0.01</v>
      </c>
      <c r="W144" s="7">
        <v>5.0000000000000001E-3</v>
      </c>
      <c r="X144" s="7"/>
      <c r="Y144" s="7"/>
    </row>
    <row r="145" spans="2:25" ht="21" x14ac:dyDescent="0.35">
      <c r="B145" s="4" t="str">
        <f t="shared" si="71"/>
        <v>Pure Blend Pro Bloom</v>
      </c>
      <c r="C145" s="5">
        <f t="shared" si="73"/>
        <v>0</v>
      </c>
      <c r="D145" s="5">
        <f>IF($D$33="P",(($P145*$T145/3785*0.4364)*1000000),(($P145*$T145/3785)*1000000))</f>
        <v>0</v>
      </c>
      <c r="E145" s="5">
        <f>IF($E$33="K",(($P145*$U145/3785*0.8301)*1000000),(($P145*$U145/3785)*1000000))</f>
        <v>0</v>
      </c>
      <c r="F145" s="5">
        <f t="shared" si="73"/>
        <v>0</v>
      </c>
      <c r="G145" s="5">
        <f t="shared" si="73"/>
        <v>0</v>
      </c>
      <c r="H145" s="5"/>
      <c r="I145" s="5"/>
      <c r="J145" s="5"/>
      <c r="K145" s="5"/>
      <c r="L145" s="5"/>
      <c r="M145" s="5"/>
      <c r="N145" s="5"/>
      <c r="O145" s="5"/>
      <c r="P145" s="10"/>
      <c r="Q145" s="35"/>
      <c r="R145" s="6" t="s">
        <v>248</v>
      </c>
      <c r="S145" s="7">
        <v>0.02</v>
      </c>
      <c r="T145" s="7">
        <v>0.03</v>
      </c>
      <c r="U145" s="7">
        <v>0.05</v>
      </c>
      <c r="V145" s="7">
        <v>0.01</v>
      </c>
      <c r="W145" s="7">
        <v>5.0000000000000001E-3</v>
      </c>
      <c r="X145" s="7"/>
      <c r="Y145" s="7"/>
    </row>
    <row r="146" spans="2:25" ht="21" x14ac:dyDescent="0.35">
      <c r="B146" s="4" t="str">
        <f t="shared" si="71"/>
        <v>Pure Blend Pro Soil</v>
      </c>
      <c r="C146" s="5">
        <f t="shared" si="73"/>
        <v>0</v>
      </c>
      <c r="D146" s="5">
        <f>IF($D$33="P",(($P146*$T146/3785*0.4364)*1000000),(($P146*$T146/3785)*1000000))</f>
        <v>0</v>
      </c>
      <c r="E146" s="5">
        <f>IF($E$33="K",(($P146*$U146/3785*0.8301)*1000000),(($P146*$U146/3785)*1000000))</f>
        <v>0</v>
      </c>
      <c r="F146" s="5">
        <f t="shared" si="73"/>
        <v>0</v>
      </c>
      <c r="G146" s="5">
        <f t="shared" si="73"/>
        <v>0</v>
      </c>
      <c r="H146" s="5"/>
      <c r="I146" s="5"/>
      <c r="J146" s="5"/>
      <c r="K146" s="5"/>
      <c r="L146" s="5"/>
      <c r="M146" s="5"/>
      <c r="N146" s="5"/>
      <c r="O146" s="5"/>
      <c r="P146" s="10"/>
      <c r="Q146" s="35"/>
      <c r="R146" s="6" t="s">
        <v>249</v>
      </c>
      <c r="S146" s="7">
        <v>0.01</v>
      </c>
      <c r="T146" s="7">
        <v>0.04</v>
      </c>
      <c r="U146" s="7">
        <v>0.05</v>
      </c>
      <c r="V146" s="7">
        <v>0.01</v>
      </c>
      <c r="W146" s="7">
        <v>5.0000000000000001E-3</v>
      </c>
      <c r="X146" s="7"/>
      <c r="Y146" s="7"/>
    </row>
    <row r="147" spans="2:25" ht="21" x14ac:dyDescent="0.35">
      <c r="B147" s="4" t="str">
        <f t="shared" si="71"/>
        <v>CalMag Plus</v>
      </c>
      <c r="C147" s="5">
        <f>(($P147*S147/3785)*1000000)</f>
        <v>0</v>
      </c>
      <c r="D147" s="5"/>
      <c r="E147" s="5"/>
      <c r="F147" s="5">
        <f>(($P147*V147/3785)*1000000)</f>
        <v>0</v>
      </c>
      <c r="G147" s="5">
        <f>(($P147*W147/3785)*1000000)</f>
        <v>0</v>
      </c>
      <c r="H147" s="5"/>
      <c r="I147" s="5"/>
      <c r="J147" s="5"/>
      <c r="K147" s="5"/>
      <c r="L147" s="5"/>
      <c r="M147" s="5"/>
      <c r="N147" s="5"/>
      <c r="O147" s="5"/>
      <c r="P147" s="10"/>
      <c r="Q147" s="35"/>
      <c r="R147" s="6" t="s">
        <v>27</v>
      </c>
      <c r="S147" s="7">
        <v>0.02</v>
      </c>
      <c r="T147" s="7"/>
      <c r="U147" s="7"/>
      <c r="V147" s="7">
        <v>3.2000000000000001E-2</v>
      </c>
      <c r="W147" s="7">
        <v>1.2E-2</v>
      </c>
      <c r="X147" s="7"/>
      <c r="Y147" s="7"/>
    </row>
    <row r="148" spans="2:25" ht="21" x14ac:dyDescent="0.35">
      <c r="B148" s="4" t="str">
        <f t="shared" si="71"/>
        <v>Hydroplex</v>
      </c>
      <c r="C148" s="5"/>
      <c r="D148" s="5">
        <f>IF($D$33="P",(($P148*$T148/3785*0.4364)*1000000),(($P148*$T148/3785)*1000000))</f>
        <v>0</v>
      </c>
      <c r="E148" s="5">
        <f>IF($E$33="K",(($P148*$U148/3785*0.8301)*1000000),(($P148*$U148/3785)*1000000))</f>
        <v>0</v>
      </c>
      <c r="F148" s="5"/>
      <c r="G148" s="5">
        <f>(($P148*W148/3785)*1000000)</f>
        <v>0</v>
      </c>
      <c r="H148" s="5"/>
      <c r="I148" s="5"/>
      <c r="J148" s="5"/>
      <c r="K148" s="5"/>
      <c r="L148" s="5"/>
      <c r="M148" s="5"/>
      <c r="N148" s="5"/>
      <c r="O148" s="5"/>
      <c r="P148" s="10"/>
      <c r="Q148" s="35"/>
      <c r="R148" s="6" t="s">
        <v>250</v>
      </c>
      <c r="S148" s="7"/>
      <c r="T148" s="7">
        <v>0.1</v>
      </c>
      <c r="U148" s="7">
        <v>0.06</v>
      </c>
      <c r="V148" s="7"/>
      <c r="W148" s="7">
        <v>5.0000000000000001E-3</v>
      </c>
      <c r="X148" s="7"/>
      <c r="Y148" s="7"/>
    </row>
    <row r="149" spans="2:25" ht="21" x14ac:dyDescent="0.35">
      <c r="B149" s="4" t="str">
        <f t="shared" si="71"/>
        <v>Liquid Karma</v>
      </c>
      <c r="C149" s="5">
        <f>(($P149*S149/3785)*1000000)</f>
        <v>0</v>
      </c>
      <c r="D149" s="5">
        <f>IF($D$33="P",(($P149*$T149/3785*0.4364)*1000000),(($P149*$T149/3785)*1000000))</f>
        <v>0</v>
      </c>
      <c r="E149" s="5">
        <f>IF($E$33="K",(($P149*$U149/3785*0.8301)*1000000),(($P149*$U149/3785)*1000000))</f>
        <v>0</v>
      </c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10"/>
      <c r="Q149" s="35"/>
      <c r="R149" s="6" t="s">
        <v>251</v>
      </c>
      <c r="S149" s="7">
        <v>1E-3</v>
      </c>
      <c r="T149" s="7">
        <v>1E-3</v>
      </c>
      <c r="U149" s="7">
        <v>5.0000000000000001E-3</v>
      </c>
      <c r="V149" s="7"/>
      <c r="W149" s="7"/>
      <c r="X149" s="7"/>
      <c r="Y149" s="7"/>
    </row>
    <row r="150" spans="2:25" ht="21" x14ac:dyDescent="0.35">
      <c r="B150" s="4" t="str">
        <f t="shared" si="71"/>
        <v>Silica Blast</v>
      </c>
      <c r="C150" s="5"/>
      <c r="D150" s="5"/>
      <c r="E150" s="5">
        <f>IF($E$33="K",(($P150*$U150/3785*0.8301)*1000000),(($P150*$U150/3785)*1000000))</f>
        <v>0</v>
      </c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10"/>
      <c r="Q150" s="35"/>
      <c r="R150" s="6" t="s">
        <v>252</v>
      </c>
      <c r="S150" s="7"/>
      <c r="T150" s="7"/>
      <c r="U150" s="7">
        <v>5.0000000000000001E-3</v>
      </c>
      <c r="V150" s="7"/>
      <c r="W150" s="7"/>
      <c r="X150" s="7"/>
      <c r="Y150" s="7"/>
    </row>
    <row r="151" spans="2:25" ht="21" x14ac:dyDescent="0.35">
      <c r="B151" s="4" t="str">
        <f t="shared" si="71"/>
        <v>Sweet</v>
      </c>
      <c r="C151" s="5"/>
      <c r="D151" s="5"/>
      <c r="E151" s="5"/>
      <c r="F151" s="5"/>
      <c r="G151" s="5">
        <f>(($P151*W151/3785)*1000000)</f>
        <v>0</v>
      </c>
      <c r="H151" s="5">
        <f>(($P151*X151/3785)*1000000)</f>
        <v>0</v>
      </c>
      <c r="I151" s="5"/>
      <c r="J151" s="5"/>
      <c r="K151" s="5"/>
      <c r="L151" s="5"/>
      <c r="M151" s="5"/>
      <c r="N151" s="5"/>
      <c r="O151" s="5"/>
      <c r="P151" s="10"/>
      <c r="Q151" s="35"/>
      <c r="R151" s="6" t="s">
        <v>253</v>
      </c>
      <c r="S151" s="7"/>
      <c r="T151" s="7"/>
      <c r="U151" s="7"/>
      <c r="V151" s="7"/>
      <c r="W151" s="7">
        <v>1.4999999999999999E-2</v>
      </c>
      <c r="X151" s="7">
        <v>0.02</v>
      </c>
      <c r="Y151" s="7"/>
    </row>
    <row r="152" spans="2:25" ht="21" x14ac:dyDescent="0.35">
      <c r="B152" s="4" t="str">
        <f t="shared" si="71"/>
        <v>Vitamino</v>
      </c>
      <c r="C152" s="5">
        <f>(($P152*S152/3785)*1000000)</f>
        <v>0</v>
      </c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10"/>
      <c r="Q152" s="35"/>
      <c r="R152" s="6" t="s">
        <v>254</v>
      </c>
      <c r="S152" s="7">
        <v>1E-3</v>
      </c>
      <c r="T152" s="7"/>
      <c r="U152" s="7"/>
      <c r="V152" s="7"/>
      <c r="W152" s="7"/>
      <c r="X152" s="7"/>
      <c r="Y152" s="7"/>
    </row>
    <row r="153" spans="2:25" ht="21" x14ac:dyDescent="0.35">
      <c r="B153" s="4" t="str">
        <f t="shared" si="71"/>
        <v>Fulvex</v>
      </c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10"/>
      <c r="Q153" s="35"/>
      <c r="R153" s="6" t="s">
        <v>255</v>
      </c>
      <c r="S153" s="7"/>
      <c r="T153" s="7"/>
      <c r="U153" s="7"/>
      <c r="V153" s="7"/>
      <c r="W153" s="7"/>
      <c r="X153" s="7"/>
      <c r="Y153" s="7"/>
    </row>
    <row r="154" spans="2:25" ht="21" x14ac:dyDescent="0.35">
      <c r="B154" s="4" t="str">
        <f t="shared" si="71"/>
        <v>Rhizoblast</v>
      </c>
      <c r="C154" s="5">
        <f>(($P154*S154/3785)*1000000)</f>
        <v>0</v>
      </c>
      <c r="D154" s="5">
        <f>IF($D$33="P",(($P154*$T154/3785*0.4364)*1000000),(($P154*$T154/3785)*1000000))</f>
        <v>0</v>
      </c>
      <c r="E154" s="5">
        <f>IF($E$33="K",(($P154*$U154/3785*0.8301)*1000000),(($P154*$U154/3785)*1000000))</f>
        <v>0</v>
      </c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10"/>
      <c r="Q154" s="35"/>
      <c r="R154" s="6" t="s">
        <v>259</v>
      </c>
      <c r="S154" s="7">
        <v>1.15E-2</v>
      </c>
      <c r="T154" s="7">
        <v>5.0000000000000001E-3</v>
      </c>
      <c r="U154" s="7">
        <v>1.15E-2</v>
      </c>
      <c r="V154" s="7"/>
      <c r="W154" s="7"/>
      <c r="X154" s="7"/>
      <c r="Y154" s="7"/>
    </row>
    <row r="155" spans="2:25" ht="21" x14ac:dyDescent="0.35">
      <c r="B155" s="4" t="str">
        <f t="shared" si="71"/>
        <v>Hydroguard</v>
      </c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10"/>
      <c r="Q155" s="35"/>
      <c r="R155" s="6" t="s">
        <v>256</v>
      </c>
      <c r="S155" s="7"/>
      <c r="T155" s="7"/>
      <c r="U155" s="7"/>
      <c r="V155" s="7"/>
      <c r="W155" s="7"/>
      <c r="X155" s="7"/>
      <c r="Y155" s="7"/>
    </row>
    <row r="156" spans="2:25" ht="21" x14ac:dyDescent="0.35">
      <c r="B156" s="4" t="str">
        <f t="shared" si="71"/>
        <v>Clearex</v>
      </c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10"/>
      <c r="Q156" s="35"/>
      <c r="R156" s="6" t="s">
        <v>257</v>
      </c>
      <c r="S156" s="7"/>
      <c r="T156" s="7"/>
      <c r="U156" s="7"/>
      <c r="V156" s="7"/>
      <c r="W156" s="7"/>
      <c r="X156" s="7"/>
      <c r="Y156" s="7"/>
    </row>
    <row r="157" spans="2:25" ht="21" x14ac:dyDescent="0.35">
      <c r="B157" s="4" t="str">
        <f t="shared" si="71"/>
        <v>Pure Blend Tea</v>
      </c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10"/>
      <c r="Q157" s="36"/>
      <c r="R157" s="6" t="s">
        <v>258</v>
      </c>
      <c r="S157" s="7"/>
      <c r="T157" s="7"/>
      <c r="U157" s="7"/>
      <c r="V157" s="7"/>
      <c r="W157" s="7"/>
      <c r="X157" s="7"/>
      <c r="Y157" s="7"/>
    </row>
    <row r="158" spans="2:25" ht="21" x14ac:dyDescent="0.35">
      <c r="B158" s="18" t="s">
        <v>284</v>
      </c>
      <c r="C158" s="19">
        <f>SUM(C144:C157)</f>
        <v>0</v>
      </c>
      <c r="D158" s="19">
        <f t="shared" ref="D158:I158" si="74">SUM(D144:D157)</f>
        <v>0</v>
      </c>
      <c r="E158" s="19">
        <f t="shared" si="74"/>
        <v>0</v>
      </c>
      <c r="F158" s="19">
        <f t="shared" si="74"/>
        <v>0</v>
      </c>
      <c r="G158" s="19">
        <f t="shared" si="74"/>
        <v>0</v>
      </c>
      <c r="H158" s="19">
        <f t="shared" si="74"/>
        <v>0</v>
      </c>
      <c r="I158" s="19">
        <f t="shared" si="74"/>
        <v>0</v>
      </c>
      <c r="J158" s="19">
        <f>SUM(J144:J157)</f>
        <v>0</v>
      </c>
      <c r="K158" s="19"/>
      <c r="L158" s="19"/>
      <c r="M158" s="19"/>
      <c r="N158" s="19"/>
      <c r="O158" s="19"/>
    </row>
    <row r="159" spans="2:25" ht="28.5" x14ac:dyDescent="0.45">
      <c r="B159" s="1" t="str">
        <f>R159</f>
        <v>Product</v>
      </c>
      <c r="C159" s="1" t="str">
        <f t="shared" ref="C159:I159" si="75">S159</f>
        <v>N</v>
      </c>
      <c r="D159" s="1" t="str">
        <f>$D$33</f>
        <v>P</v>
      </c>
      <c r="E159" s="1" t="str">
        <f>$E$33</f>
        <v>K</v>
      </c>
      <c r="F159" s="1" t="str">
        <f t="shared" si="75"/>
        <v>Ca</v>
      </c>
      <c r="G159" s="1" t="str">
        <f t="shared" si="75"/>
        <v>Mg</v>
      </c>
      <c r="H159" s="1" t="str">
        <f t="shared" si="75"/>
        <v>S</v>
      </c>
      <c r="I159" s="1" t="str">
        <f t="shared" si="75"/>
        <v>Si</v>
      </c>
      <c r="J159" s="1" t="str">
        <f>$J$33</f>
        <v>CO2</v>
      </c>
      <c r="K159" s="1"/>
      <c r="L159" s="1"/>
      <c r="M159" s="1"/>
      <c r="N159" s="1"/>
      <c r="O159" s="1"/>
      <c r="P159" s="1" t="s">
        <v>0</v>
      </c>
      <c r="Q159" s="1" t="s">
        <v>1</v>
      </c>
      <c r="R159" s="1" t="s">
        <v>2</v>
      </c>
      <c r="S159" s="2" t="s">
        <v>3</v>
      </c>
      <c r="T159" s="2" t="s">
        <v>4</v>
      </c>
      <c r="U159" s="2" t="s">
        <v>5</v>
      </c>
      <c r="V159" s="2" t="s">
        <v>6</v>
      </c>
      <c r="W159" s="2" t="s">
        <v>7</v>
      </c>
      <c r="X159" s="2" t="s">
        <v>8</v>
      </c>
      <c r="Y159" s="2" t="s">
        <v>9</v>
      </c>
    </row>
    <row r="160" spans="2:25" ht="21" x14ac:dyDescent="0.35">
      <c r="B160" s="4" t="str">
        <f t="shared" ref="B160:B173" si="76">R160</f>
        <v>Coco A</v>
      </c>
      <c r="C160" s="5">
        <f t="shared" ref="C160:C165" si="77">(($P160*S160/3785)*1000000)</f>
        <v>0</v>
      </c>
      <c r="D160" s="5"/>
      <c r="E160" s="5">
        <f t="shared" ref="E160:E169" si="78">IF($E$33="K",(($P160*$U160/3785*0.8301)*1000000),(($P160*$U160/3785)*1000000))</f>
        <v>0</v>
      </c>
      <c r="F160" s="5">
        <f>(($P160*V160/3785)*1000000)</f>
        <v>0</v>
      </c>
      <c r="G160" s="5"/>
      <c r="H160" s="5"/>
      <c r="I160" s="5"/>
      <c r="J160" s="5"/>
      <c r="K160" s="5"/>
      <c r="L160" s="5"/>
      <c r="M160" s="5"/>
      <c r="N160" s="5"/>
      <c r="O160" s="5"/>
      <c r="P160" s="10"/>
      <c r="Q160" s="34" t="s">
        <v>81</v>
      </c>
      <c r="R160" s="6" t="s">
        <v>82</v>
      </c>
      <c r="S160" s="7">
        <v>0.04</v>
      </c>
      <c r="T160" s="7"/>
      <c r="U160" s="7">
        <v>0.01</v>
      </c>
      <c r="V160" s="7">
        <v>4.4999999999999998E-2</v>
      </c>
      <c r="W160" s="7"/>
      <c r="X160" s="7"/>
      <c r="Y160" s="7"/>
    </row>
    <row r="161" spans="2:25" ht="21" x14ac:dyDescent="0.35">
      <c r="B161" s="4" t="str">
        <f t="shared" si="76"/>
        <v>Coco B</v>
      </c>
      <c r="C161" s="5">
        <f t="shared" si="77"/>
        <v>0</v>
      </c>
      <c r="D161" s="5">
        <f>IF($D$33="P",(($P161*$T161/3785*0.4364)*1000000),(($P161*$T161/3785)*1000000))</f>
        <v>0</v>
      </c>
      <c r="E161" s="5">
        <f t="shared" si="78"/>
        <v>0</v>
      </c>
      <c r="F161" s="5"/>
      <c r="G161" s="5">
        <f>(($P161*W161/3785)*1000000)</f>
        <v>0</v>
      </c>
      <c r="H161" s="5"/>
      <c r="I161" s="5"/>
      <c r="J161" s="5"/>
      <c r="K161" s="5"/>
      <c r="L161" s="5"/>
      <c r="M161" s="5"/>
      <c r="N161" s="5"/>
      <c r="O161" s="5"/>
      <c r="P161" s="10"/>
      <c r="Q161" s="35"/>
      <c r="R161" s="6" t="s">
        <v>83</v>
      </c>
      <c r="S161" s="9">
        <v>0.01</v>
      </c>
      <c r="T161" s="9">
        <v>0.04</v>
      </c>
      <c r="U161" s="9">
        <v>0.02</v>
      </c>
      <c r="V161" s="9"/>
      <c r="W161" s="9">
        <v>1.0999999999999999E-2</v>
      </c>
      <c r="X161" s="9"/>
      <c r="Y161" s="7"/>
    </row>
    <row r="162" spans="2:25" ht="21" x14ac:dyDescent="0.35">
      <c r="B162" s="4" t="str">
        <f t="shared" si="76"/>
        <v>Bio Vega</v>
      </c>
      <c r="C162" s="5">
        <f t="shared" si="77"/>
        <v>0</v>
      </c>
      <c r="D162" s="5">
        <f>IF($D$33="P",(($P162*$T162/3785*0.4364)*1000000),(($P162*$T162/3785)*1000000))</f>
        <v>0</v>
      </c>
      <c r="E162" s="5">
        <f t="shared" si="78"/>
        <v>0</v>
      </c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10"/>
      <c r="Q162" s="35"/>
      <c r="R162" s="6" t="s">
        <v>84</v>
      </c>
      <c r="S162" s="9">
        <v>0.03</v>
      </c>
      <c r="T162" s="9">
        <v>0.01</v>
      </c>
      <c r="U162" s="9">
        <v>0.05</v>
      </c>
      <c r="V162" s="9"/>
      <c r="W162" s="9"/>
      <c r="X162" s="9"/>
      <c r="Y162" s="7"/>
    </row>
    <row r="163" spans="2:25" ht="21" x14ac:dyDescent="0.35">
      <c r="B163" s="4" t="str">
        <f t="shared" si="76"/>
        <v>Bio Flores</v>
      </c>
      <c r="C163" s="5">
        <f t="shared" si="77"/>
        <v>0</v>
      </c>
      <c r="D163" s="5">
        <f>IF($D$33="P",(($P163*$T163/3785*0.4364)*1000000),(($P163*$T163/3785)*1000000))</f>
        <v>0</v>
      </c>
      <c r="E163" s="5">
        <f t="shared" si="78"/>
        <v>0</v>
      </c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10"/>
      <c r="Q163" s="35"/>
      <c r="R163" s="6" t="s">
        <v>85</v>
      </c>
      <c r="S163" s="9">
        <v>0.02</v>
      </c>
      <c r="T163" s="9">
        <v>0.02</v>
      </c>
      <c r="U163" s="9">
        <v>0.05</v>
      </c>
      <c r="V163" s="9"/>
      <c r="W163" s="9"/>
      <c r="X163" s="9"/>
      <c r="Y163" s="7"/>
    </row>
    <row r="164" spans="2:25" ht="21" x14ac:dyDescent="0.35">
      <c r="B164" s="4" t="str">
        <f t="shared" si="76"/>
        <v>Terra Vega</v>
      </c>
      <c r="C164" s="5">
        <f t="shared" si="77"/>
        <v>0</v>
      </c>
      <c r="D164" s="5">
        <f>IF($D$33="P",(($P164*$T164/3785*0.4364)*1000000),(($P164*$T164/3785)*1000000))</f>
        <v>0</v>
      </c>
      <c r="E164" s="5">
        <f t="shared" si="78"/>
        <v>0</v>
      </c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10"/>
      <c r="Q164" s="35"/>
      <c r="R164" s="6" t="s">
        <v>86</v>
      </c>
      <c r="S164" s="9">
        <v>0.02</v>
      </c>
      <c r="T164" s="9">
        <v>0.01</v>
      </c>
      <c r="U164" s="9">
        <v>0.03</v>
      </c>
      <c r="V164" s="9"/>
      <c r="W164" s="9"/>
      <c r="X164" s="9"/>
      <c r="Y164" s="7"/>
    </row>
    <row r="165" spans="2:25" ht="21" x14ac:dyDescent="0.35">
      <c r="B165" s="4" t="str">
        <f t="shared" si="76"/>
        <v>Terra Flores</v>
      </c>
      <c r="C165" s="5">
        <f t="shared" si="77"/>
        <v>0</v>
      </c>
      <c r="D165" s="5">
        <f>IF($D$33="P",(($P165*$T165/3785*0.4364)*1000000),(($P165*$T165/3785)*1000000))</f>
        <v>0</v>
      </c>
      <c r="E165" s="5">
        <f t="shared" si="78"/>
        <v>0</v>
      </c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10"/>
      <c r="Q165" s="35"/>
      <c r="R165" s="6" t="s">
        <v>87</v>
      </c>
      <c r="S165" s="9">
        <v>0.02</v>
      </c>
      <c r="T165" s="9">
        <v>0.02</v>
      </c>
      <c r="U165" s="9">
        <v>0.04</v>
      </c>
      <c r="V165" s="9"/>
      <c r="W165" s="9"/>
      <c r="X165" s="9"/>
      <c r="Y165" s="7"/>
    </row>
    <row r="166" spans="2:25" ht="21" x14ac:dyDescent="0.35">
      <c r="B166" s="4" t="str">
        <f t="shared" si="76"/>
        <v>Rhizotonic</v>
      </c>
      <c r="C166" s="5"/>
      <c r="D166" s="5"/>
      <c r="E166" s="5">
        <f t="shared" si="78"/>
        <v>0</v>
      </c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10"/>
      <c r="Q166" s="35"/>
      <c r="R166" s="4" t="s">
        <v>88</v>
      </c>
      <c r="S166" s="9"/>
      <c r="T166" s="9"/>
      <c r="U166" s="9">
        <v>6.0000000000000001E-3</v>
      </c>
      <c r="V166" s="7"/>
      <c r="W166" s="9"/>
      <c r="X166" s="9"/>
      <c r="Y166" s="9"/>
    </row>
    <row r="167" spans="2:25" ht="21" x14ac:dyDescent="0.35">
      <c r="B167" s="4" t="str">
        <f t="shared" si="76"/>
        <v>BioRhizotonic</v>
      </c>
      <c r="C167" s="5"/>
      <c r="D167" s="5"/>
      <c r="E167" s="5">
        <f t="shared" si="78"/>
        <v>0</v>
      </c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10"/>
      <c r="Q167" s="35"/>
      <c r="R167" s="4" t="s">
        <v>89</v>
      </c>
      <c r="S167" s="9"/>
      <c r="T167" s="9"/>
      <c r="U167" s="9">
        <v>6.0000000000000001E-3</v>
      </c>
      <c r="V167" s="7"/>
      <c r="W167" s="9"/>
      <c r="X167" s="9"/>
      <c r="Y167" s="9"/>
    </row>
    <row r="168" spans="2:25" ht="21" x14ac:dyDescent="0.35">
      <c r="B168" s="4" t="str">
        <f t="shared" si="76"/>
        <v>Cannazym</v>
      </c>
      <c r="C168" s="5"/>
      <c r="D168" s="5">
        <f>IF($D$33="P",(($P168*$T168/3785*0.4364)*1000000),(($P168*$T168/3785)*1000000))</f>
        <v>0</v>
      </c>
      <c r="E168" s="5">
        <f t="shared" si="78"/>
        <v>0</v>
      </c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10"/>
      <c r="Q168" s="35"/>
      <c r="R168" s="4" t="s">
        <v>90</v>
      </c>
      <c r="S168" s="9"/>
      <c r="T168" s="9">
        <v>0.02</v>
      </c>
      <c r="U168" s="9">
        <v>0.01</v>
      </c>
      <c r="V168" s="7"/>
      <c r="W168" s="9"/>
      <c r="X168" s="9"/>
      <c r="Y168" s="9"/>
    </row>
    <row r="169" spans="2:25" ht="21" x14ac:dyDescent="0.35">
      <c r="B169" s="4" t="str">
        <f t="shared" si="76"/>
        <v>Cannaboost</v>
      </c>
      <c r="C169" s="5"/>
      <c r="D169" s="5">
        <f>IF($D$33="P",(($P169*$T169/3785*0.4364)*1000000),(($P169*$T169/3785)*1000000))</f>
        <v>0</v>
      </c>
      <c r="E169" s="5">
        <f t="shared" si="78"/>
        <v>0</v>
      </c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10"/>
      <c r="Q169" s="35"/>
      <c r="R169" s="4" t="s">
        <v>91</v>
      </c>
      <c r="S169" s="9"/>
      <c r="T169" s="9">
        <v>0.01</v>
      </c>
      <c r="U169" s="9">
        <v>0.01</v>
      </c>
      <c r="V169" s="7"/>
      <c r="W169" s="9"/>
      <c r="X169" s="9"/>
      <c r="Y169" s="9"/>
    </row>
    <row r="170" spans="2:25" ht="21" x14ac:dyDescent="0.35">
      <c r="B170" s="4" t="str">
        <f t="shared" si="76"/>
        <v>BioBoost</v>
      </c>
      <c r="C170" s="5"/>
      <c r="D170" s="5">
        <f>IF($D$33="P",(($P170*$T170/3785*0.4364)*1000000),(($P170*$T170/3785)*1000000))</f>
        <v>0</v>
      </c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10"/>
      <c r="Q170" s="35"/>
      <c r="R170" s="4" t="s">
        <v>92</v>
      </c>
      <c r="S170" s="9"/>
      <c r="T170" s="9">
        <v>0.01</v>
      </c>
      <c r="U170" s="9"/>
      <c r="V170" s="7"/>
      <c r="W170" s="9"/>
      <c r="X170" s="9"/>
      <c r="Y170" s="9"/>
    </row>
    <row r="171" spans="2:25" ht="21" x14ac:dyDescent="0.35">
      <c r="B171" s="4" t="str">
        <f t="shared" si="76"/>
        <v>PK 13/14</v>
      </c>
      <c r="C171" s="5"/>
      <c r="D171" s="5">
        <f>IF($D$33="P",(($P171*$T171/3785*0.4364)*1000000),(($P171*$T171/3785)*1000000))</f>
        <v>0</v>
      </c>
      <c r="E171" s="5">
        <f>IF($E$33="K",(($P171*$U171/3785*0.8301)*1000000),(($P171*$U171/3785)*1000000))</f>
        <v>0</v>
      </c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10"/>
      <c r="Q171" s="35"/>
      <c r="R171" s="4" t="s">
        <v>93</v>
      </c>
      <c r="S171" s="9"/>
      <c r="T171" s="9">
        <v>0.1</v>
      </c>
      <c r="U171" s="9">
        <v>0.11</v>
      </c>
      <c r="V171" s="7"/>
      <c r="W171" s="9"/>
      <c r="X171" s="9"/>
      <c r="Y171" s="9"/>
    </row>
    <row r="172" spans="2:25" ht="21" x14ac:dyDescent="0.35">
      <c r="B172" s="4" t="str">
        <f t="shared" si="76"/>
        <v>CalMag Agent</v>
      </c>
      <c r="C172" s="5">
        <f>(($P172*S172/3785)*1000000)</f>
        <v>0</v>
      </c>
      <c r="D172" s="5"/>
      <c r="E172" s="5"/>
      <c r="F172" s="5">
        <f>(($P172*V172/3785)*1000000)</f>
        <v>0</v>
      </c>
      <c r="G172" s="5">
        <f>(($P172*W172/3785)*1000000)</f>
        <v>0</v>
      </c>
      <c r="H172" s="5"/>
      <c r="I172" s="5"/>
      <c r="J172" s="5"/>
      <c r="K172" s="5"/>
      <c r="L172" s="5"/>
      <c r="M172" s="5"/>
      <c r="N172" s="5"/>
      <c r="O172" s="5"/>
      <c r="P172" s="10"/>
      <c r="Q172" s="35"/>
      <c r="R172" s="4" t="s">
        <v>94</v>
      </c>
      <c r="S172" s="9">
        <v>0.01</v>
      </c>
      <c r="T172" s="9"/>
      <c r="U172" s="9"/>
      <c r="V172" s="7">
        <v>0.03</v>
      </c>
      <c r="W172" s="9">
        <v>0.01</v>
      </c>
      <c r="X172" s="9"/>
      <c r="Y172" s="9"/>
    </row>
    <row r="173" spans="2:25" ht="21" x14ac:dyDescent="0.35">
      <c r="B173" s="4" t="str">
        <f t="shared" si="76"/>
        <v>Start</v>
      </c>
      <c r="C173" s="5">
        <f>(($P173*S173/3785)*1000000)</f>
        <v>0</v>
      </c>
      <c r="D173" s="5">
        <f>IF($D$33="P",(($P173*$T173/3785*0.4364)*1000000),(($P173*$T173/3785)*1000000))</f>
        <v>0</v>
      </c>
      <c r="E173" s="5">
        <f>IF($E$33="K",(($P173*$U173/3785*0.8301)*1000000),(($P173*$U173/3785)*1000000))</f>
        <v>0</v>
      </c>
      <c r="F173" s="5">
        <f>(($P173*V173/3785)*1000000)</f>
        <v>0</v>
      </c>
      <c r="G173" s="5"/>
      <c r="H173" s="5"/>
      <c r="I173" s="5"/>
      <c r="J173" s="5"/>
      <c r="K173" s="5"/>
      <c r="L173" s="5"/>
      <c r="M173" s="5"/>
      <c r="N173" s="5"/>
      <c r="O173" s="5"/>
      <c r="P173" s="10"/>
      <c r="Q173" s="36"/>
      <c r="R173" s="4" t="s">
        <v>95</v>
      </c>
      <c r="S173" s="9">
        <v>0.01</v>
      </c>
      <c r="T173" s="9">
        <v>0.01</v>
      </c>
      <c r="U173" s="9">
        <v>0.02</v>
      </c>
      <c r="V173" s="7">
        <v>8.0000000000000002E-3</v>
      </c>
      <c r="W173" s="9"/>
      <c r="X173" s="9"/>
      <c r="Y173" s="9"/>
    </row>
    <row r="174" spans="2:25" ht="21" x14ac:dyDescent="0.35">
      <c r="B174" s="18" t="s">
        <v>284</v>
      </c>
      <c r="C174" s="19">
        <f>SUM(C160:C173)</f>
        <v>0</v>
      </c>
      <c r="D174" s="19">
        <f t="shared" ref="D174:I174" si="79">SUM(D160:D173)</f>
        <v>0</v>
      </c>
      <c r="E174" s="19">
        <f t="shared" si="79"/>
        <v>0</v>
      </c>
      <c r="F174" s="19">
        <f t="shared" si="79"/>
        <v>0</v>
      </c>
      <c r="G174" s="19">
        <f t="shared" si="79"/>
        <v>0</v>
      </c>
      <c r="H174" s="19">
        <f t="shared" si="79"/>
        <v>0</v>
      </c>
      <c r="I174" s="19">
        <f t="shared" si="79"/>
        <v>0</v>
      </c>
      <c r="J174" s="19">
        <f>SUM(J160:J173)</f>
        <v>0</v>
      </c>
      <c r="K174" s="19"/>
      <c r="L174" s="19"/>
      <c r="M174" s="19"/>
      <c r="N174" s="19"/>
      <c r="O174" s="19"/>
    </row>
    <row r="175" spans="2:25" ht="28.5" x14ac:dyDescent="0.45">
      <c r="B175" s="1" t="str">
        <f>R175</f>
        <v>Product</v>
      </c>
      <c r="C175" s="1" t="str">
        <f t="shared" ref="C175:I175" si="80">S175</f>
        <v>N</v>
      </c>
      <c r="D175" s="1" t="str">
        <f>$D$33</f>
        <v>P</v>
      </c>
      <c r="E175" s="1" t="str">
        <f>$E$33</f>
        <v>K</v>
      </c>
      <c r="F175" s="1" t="str">
        <f t="shared" si="80"/>
        <v>Ca</v>
      </c>
      <c r="G175" s="1" t="str">
        <f t="shared" si="80"/>
        <v>Mg</v>
      </c>
      <c r="H175" s="1" t="str">
        <f t="shared" si="80"/>
        <v>S</v>
      </c>
      <c r="I175" s="1" t="str">
        <f t="shared" si="80"/>
        <v>Si</v>
      </c>
      <c r="J175" s="1" t="str">
        <f>$J$33</f>
        <v>CO2</v>
      </c>
      <c r="K175" s="1"/>
      <c r="L175" s="1"/>
      <c r="M175" s="1"/>
      <c r="N175" s="1"/>
      <c r="O175" s="1"/>
      <c r="P175" s="1" t="s">
        <v>0</v>
      </c>
      <c r="Q175" s="1" t="s">
        <v>1</v>
      </c>
      <c r="R175" s="1" t="s">
        <v>2</v>
      </c>
      <c r="S175" s="2" t="s">
        <v>3</v>
      </c>
      <c r="T175" s="2" t="s">
        <v>4</v>
      </c>
      <c r="U175" s="2" t="s">
        <v>5</v>
      </c>
      <c r="V175" s="2" t="s">
        <v>6</v>
      </c>
      <c r="W175" s="2" t="s">
        <v>7</v>
      </c>
      <c r="X175" s="2" t="s">
        <v>8</v>
      </c>
      <c r="Y175" s="2" t="s">
        <v>9</v>
      </c>
    </row>
    <row r="176" spans="2:25" ht="21" x14ac:dyDescent="0.35">
      <c r="B176" s="4" t="str">
        <f t="shared" ref="B176:B185" si="81">R176</f>
        <v>Grow</v>
      </c>
      <c r="C176" s="5">
        <f>(($P176*S176/3785)*1000000)</f>
        <v>0</v>
      </c>
      <c r="D176" s="5">
        <f>IF($D$33="P",(($P176*$T176/3785*0.4364)*1000000),(($P176*$T176/3785)*1000000))</f>
        <v>0</v>
      </c>
      <c r="E176" s="5">
        <f>IF($E$33="K",(($P176*$U176/3785*0.8301)*1000000),(($P176*$U176/3785)*1000000))</f>
        <v>0</v>
      </c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10"/>
      <c r="Q176" s="32" t="s">
        <v>105</v>
      </c>
      <c r="R176" s="6" t="s">
        <v>60</v>
      </c>
      <c r="S176" s="7">
        <v>0.02</v>
      </c>
      <c r="T176" s="7">
        <v>0.01</v>
      </c>
      <c r="U176" s="7">
        <v>0.06</v>
      </c>
      <c r="V176" s="7"/>
      <c r="W176" s="7"/>
      <c r="X176" s="7"/>
      <c r="Y176" s="7"/>
    </row>
    <row r="177" spans="2:25" ht="21" x14ac:dyDescent="0.35">
      <c r="B177" s="4" t="str">
        <f t="shared" si="81"/>
        <v>Bloom</v>
      </c>
      <c r="C177" s="5"/>
      <c r="D177" s="5">
        <f>IF($D$33="P",(($P177*$T177/3785*0.4364)*1000000),(($P177*$T177/3785)*1000000))</f>
        <v>0</v>
      </c>
      <c r="E177" s="5">
        <f>IF($E$33="K",(($P177*$U177/3785*0.8301)*1000000),(($P177*$U177/3785)*1000000))</f>
        <v>0</v>
      </c>
      <c r="F177" s="5"/>
      <c r="G177" s="5">
        <f>(($P177*W177/3785)*1000000)</f>
        <v>0</v>
      </c>
      <c r="H177" s="5">
        <f>(($P177*X177/3785)*1000000)</f>
        <v>0</v>
      </c>
      <c r="I177" s="5"/>
      <c r="J177" s="5"/>
      <c r="K177" s="5"/>
      <c r="L177" s="5"/>
      <c r="M177" s="5"/>
      <c r="N177" s="5"/>
      <c r="O177" s="5"/>
      <c r="P177" s="10"/>
      <c r="Q177" s="32"/>
      <c r="R177" s="6" t="s">
        <v>62</v>
      </c>
      <c r="S177" s="9"/>
      <c r="T177" s="9">
        <v>0.06</v>
      </c>
      <c r="U177" s="9">
        <v>0.05</v>
      </c>
      <c r="V177" s="9"/>
      <c r="W177" s="9">
        <v>0.01</v>
      </c>
      <c r="X177" s="9">
        <v>0.02</v>
      </c>
      <c r="Y177" s="7"/>
    </row>
    <row r="178" spans="2:25" ht="21" x14ac:dyDescent="0.35">
      <c r="B178" s="4" t="str">
        <f t="shared" si="81"/>
        <v>Micro</v>
      </c>
      <c r="C178" s="5">
        <f>(($P178*S178/3785)*1000000)</f>
        <v>0</v>
      </c>
      <c r="D178" s="5"/>
      <c r="E178" s="5"/>
      <c r="F178" s="5">
        <f>(($P178*V178/3785)*1000000)</f>
        <v>0</v>
      </c>
      <c r="G178" s="5"/>
      <c r="H178" s="5"/>
      <c r="I178" s="5"/>
      <c r="J178" s="5"/>
      <c r="K178" s="5"/>
      <c r="L178" s="5"/>
      <c r="M178" s="5"/>
      <c r="N178" s="5"/>
      <c r="O178" s="5"/>
      <c r="P178" s="10"/>
      <c r="Q178" s="32"/>
      <c r="R178" s="6" t="s">
        <v>61</v>
      </c>
      <c r="S178" s="9">
        <v>0.06</v>
      </c>
      <c r="T178" s="9"/>
      <c r="U178" s="9"/>
      <c r="V178" s="9">
        <v>0.05</v>
      </c>
      <c r="W178" s="9"/>
      <c r="X178" s="9"/>
      <c r="Y178" s="7"/>
    </row>
    <row r="179" spans="2:25" ht="21" x14ac:dyDescent="0.35">
      <c r="B179" s="4" t="str">
        <f t="shared" si="81"/>
        <v>Plant Amp</v>
      </c>
      <c r="C179" s="5"/>
      <c r="D179" s="5"/>
      <c r="E179" s="5"/>
      <c r="F179" s="5">
        <f>(($P179*V179/3785)*1000000)</f>
        <v>0</v>
      </c>
      <c r="G179" s="5"/>
      <c r="H179" s="5"/>
      <c r="I179" s="5"/>
      <c r="J179" s="5"/>
      <c r="K179" s="5"/>
      <c r="L179" s="5"/>
      <c r="M179" s="5"/>
      <c r="N179" s="5"/>
      <c r="O179" s="5"/>
      <c r="P179" s="10"/>
      <c r="Q179" s="32"/>
      <c r="R179" s="6" t="s">
        <v>106</v>
      </c>
      <c r="S179" s="9"/>
      <c r="T179" s="9"/>
      <c r="U179" s="9"/>
      <c r="V179" s="9">
        <v>0.01</v>
      </c>
      <c r="W179" s="9"/>
      <c r="X179" s="9"/>
      <c r="Y179" s="7"/>
    </row>
    <row r="180" spans="2:25" ht="21" x14ac:dyDescent="0.35">
      <c r="B180" s="4" t="str">
        <f t="shared" si="81"/>
        <v>Mag-Amped</v>
      </c>
      <c r="C180" s="5"/>
      <c r="D180" s="5"/>
      <c r="E180" s="5"/>
      <c r="F180" s="5"/>
      <c r="G180" s="5">
        <f>(($P180*W180/3785)*1000000)</f>
        <v>0</v>
      </c>
      <c r="H180" s="5">
        <f>(($P180*X180/3785)*1000000)</f>
        <v>0</v>
      </c>
      <c r="I180" s="5"/>
      <c r="J180" s="5"/>
      <c r="K180" s="5"/>
      <c r="L180" s="5"/>
      <c r="M180" s="5"/>
      <c r="N180" s="5"/>
      <c r="O180" s="5"/>
      <c r="P180" s="10"/>
      <c r="Q180" s="32"/>
      <c r="R180" s="6" t="s">
        <v>107</v>
      </c>
      <c r="S180" s="9"/>
      <c r="T180" s="9"/>
      <c r="U180" s="9"/>
      <c r="V180" s="9"/>
      <c r="W180" s="9">
        <v>0.01</v>
      </c>
      <c r="X180" s="9">
        <v>0.01</v>
      </c>
      <c r="Y180" s="7"/>
    </row>
    <row r="181" spans="2:25" ht="21" x14ac:dyDescent="0.35">
      <c r="B181" s="4" t="str">
        <f t="shared" si="81"/>
        <v>Uncle John's Blend</v>
      </c>
      <c r="C181" s="5"/>
      <c r="D181" s="5"/>
      <c r="E181" s="5">
        <f>IF($E$33="K",(($P181*$U181/3785*0.8301)*1000000),(($P181*$U181/3785)*1000000))</f>
        <v>0</v>
      </c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10"/>
      <c r="Q181" s="32"/>
      <c r="R181" s="6" t="s">
        <v>108</v>
      </c>
      <c r="S181" s="9"/>
      <c r="T181" s="9"/>
      <c r="U181" s="9">
        <v>0.02</v>
      </c>
      <c r="V181" s="9"/>
      <c r="W181" s="9"/>
      <c r="X181" s="9"/>
      <c r="Y181" s="7"/>
    </row>
    <row r="182" spans="2:25" ht="21" x14ac:dyDescent="0.35">
      <c r="B182" s="4" t="str">
        <f t="shared" si="81"/>
        <v>CalMag Amp</v>
      </c>
      <c r="C182" s="5">
        <f>(($P182*S182/3785)*1000000)</f>
        <v>0</v>
      </c>
      <c r="D182" s="5"/>
      <c r="E182" s="5"/>
      <c r="F182" s="5">
        <f>(($P182*V182/3785)*1000000)</f>
        <v>0</v>
      </c>
      <c r="G182" s="5">
        <f>(($P182*W182/3785)*1000000)</f>
        <v>0</v>
      </c>
      <c r="H182" s="5"/>
      <c r="I182" s="5"/>
      <c r="J182" s="5"/>
      <c r="K182" s="5"/>
      <c r="L182" s="5"/>
      <c r="M182" s="5"/>
      <c r="N182" s="5"/>
      <c r="O182" s="5"/>
      <c r="P182" s="10"/>
      <c r="Q182" s="32"/>
      <c r="R182" s="4" t="s">
        <v>109</v>
      </c>
      <c r="S182" s="9">
        <v>0.02</v>
      </c>
      <c r="T182" s="9"/>
      <c r="U182" s="9"/>
      <c r="V182" s="7">
        <v>3.5000000000000003E-2</v>
      </c>
      <c r="W182" s="9">
        <v>1.2E-2</v>
      </c>
      <c r="X182" s="9"/>
      <c r="Y182" s="9"/>
    </row>
    <row r="183" spans="2:25" ht="21" x14ac:dyDescent="0.35">
      <c r="B183" s="4" t="str">
        <f t="shared" si="81"/>
        <v>Bulletproof Si</v>
      </c>
      <c r="C183" s="5"/>
      <c r="D183" s="5"/>
      <c r="E183" s="5"/>
      <c r="F183" s="5"/>
      <c r="G183" s="5"/>
      <c r="H183" s="5"/>
      <c r="I183" s="5">
        <f>(($P183*Y183/3785)*1000000)</f>
        <v>0</v>
      </c>
      <c r="J183" s="5"/>
      <c r="K183" s="5"/>
      <c r="L183" s="5"/>
      <c r="M183" s="5"/>
      <c r="N183" s="5"/>
      <c r="O183" s="5"/>
      <c r="P183" s="10"/>
      <c r="Q183" s="32"/>
      <c r="R183" s="4" t="s">
        <v>110</v>
      </c>
      <c r="S183" s="9"/>
      <c r="T183" s="9"/>
      <c r="U183" s="9"/>
      <c r="V183" s="7"/>
      <c r="W183" s="9"/>
      <c r="X183" s="9"/>
      <c r="Y183" s="9">
        <v>0.05</v>
      </c>
    </row>
    <row r="184" spans="2:25" ht="21" x14ac:dyDescent="0.35">
      <c r="B184" s="4" t="str">
        <f t="shared" si="81"/>
        <v>Sour-Dee</v>
      </c>
      <c r="C184" s="5"/>
      <c r="D184" s="5"/>
      <c r="E184" s="5">
        <f>IF($E$33="K",(($P184*$U184/3785*0.8301)*1000000),(($P184*$U184/3785)*1000000))</f>
        <v>0</v>
      </c>
      <c r="F184" s="5"/>
      <c r="G184" s="5"/>
      <c r="H184" s="5">
        <f>(($P184*X184/3785)*1000000)</f>
        <v>0</v>
      </c>
      <c r="I184" s="5"/>
      <c r="J184" s="5"/>
      <c r="K184" s="5"/>
      <c r="L184" s="5"/>
      <c r="M184" s="5"/>
      <c r="N184" s="5"/>
      <c r="O184" s="5"/>
      <c r="P184" s="10"/>
      <c r="Q184" s="32"/>
      <c r="R184" s="4" t="s">
        <v>111</v>
      </c>
      <c r="S184" s="9"/>
      <c r="T184" s="9"/>
      <c r="U184" s="9">
        <v>0.02</v>
      </c>
      <c r="V184" s="7"/>
      <c r="W184" s="9"/>
      <c r="X184" s="9">
        <v>7.0000000000000001E-3</v>
      </c>
      <c r="Y184" s="9"/>
    </row>
    <row r="185" spans="2:25" ht="21" x14ac:dyDescent="0.35">
      <c r="B185" s="4" t="str">
        <f t="shared" si="81"/>
        <v>Sugaree</v>
      </c>
      <c r="C185" s="5"/>
      <c r="D185" s="5"/>
      <c r="E185" s="5">
        <f>IF($E$33="K",(($P185*$U185/3785*0.8301)*1000000),(($P185*$U185/3785)*1000000))</f>
        <v>0</v>
      </c>
      <c r="F185" s="5"/>
      <c r="G185" s="5"/>
      <c r="H185" s="5">
        <f>(($P185*X185/3785)*1000000)</f>
        <v>0</v>
      </c>
      <c r="I185" s="5"/>
      <c r="J185" s="5"/>
      <c r="K185" s="5"/>
      <c r="L185" s="5"/>
      <c r="M185" s="5"/>
      <c r="N185" s="5"/>
      <c r="O185" s="5"/>
      <c r="P185" s="10"/>
      <c r="Q185" s="32"/>
      <c r="R185" s="4" t="s">
        <v>28</v>
      </c>
      <c r="S185" s="9"/>
      <c r="T185" s="9"/>
      <c r="U185" s="9">
        <v>0.02</v>
      </c>
      <c r="V185" s="7"/>
      <c r="W185" s="9"/>
      <c r="X185" s="9">
        <v>7.0000000000000001E-3</v>
      </c>
      <c r="Y185" s="9"/>
    </row>
    <row r="186" spans="2:25" ht="21" x14ac:dyDescent="0.35">
      <c r="B186" s="18" t="s">
        <v>284</v>
      </c>
      <c r="C186" s="19">
        <f>SUM(C176:C185)</f>
        <v>0</v>
      </c>
      <c r="D186" s="19">
        <f t="shared" ref="D186:I186" si="82">SUM(D176:D185)</f>
        <v>0</v>
      </c>
      <c r="E186" s="19">
        <f t="shared" si="82"/>
        <v>0</v>
      </c>
      <c r="F186" s="19">
        <f t="shared" si="82"/>
        <v>0</v>
      </c>
      <c r="G186" s="19">
        <f t="shared" si="82"/>
        <v>0</v>
      </c>
      <c r="H186" s="19">
        <f t="shared" si="82"/>
        <v>0</v>
      </c>
      <c r="I186" s="19">
        <f t="shared" si="82"/>
        <v>0</v>
      </c>
      <c r="J186" s="19">
        <f>SUM(J176:J185)</f>
        <v>0</v>
      </c>
      <c r="K186" s="19"/>
      <c r="L186" s="19"/>
      <c r="M186" s="19"/>
      <c r="N186" s="19"/>
      <c r="O186" s="19"/>
    </row>
    <row r="187" spans="2:25" ht="28.5" x14ac:dyDescent="0.45">
      <c r="B187" s="1" t="str">
        <f>R187</f>
        <v>Product</v>
      </c>
      <c r="C187" s="1" t="str">
        <f t="shared" ref="C187:I187" si="83">S187</f>
        <v>N</v>
      </c>
      <c r="D187" s="1" t="str">
        <f>$D$33</f>
        <v>P</v>
      </c>
      <c r="E187" s="1" t="str">
        <f>$E$33</f>
        <v>K</v>
      </c>
      <c r="F187" s="1" t="str">
        <f t="shared" si="83"/>
        <v>Ca</v>
      </c>
      <c r="G187" s="1" t="str">
        <f t="shared" si="83"/>
        <v>Mg</v>
      </c>
      <c r="H187" s="1" t="str">
        <f t="shared" si="83"/>
        <v>S</v>
      </c>
      <c r="I187" s="1" t="str">
        <f t="shared" si="83"/>
        <v>Si</v>
      </c>
      <c r="J187" s="1" t="str">
        <f>$J$33</f>
        <v>CO2</v>
      </c>
      <c r="K187" s="1"/>
      <c r="L187" s="1"/>
      <c r="M187" s="1"/>
      <c r="N187" s="1"/>
      <c r="O187" s="1"/>
      <c r="P187" s="1" t="s">
        <v>0</v>
      </c>
      <c r="Q187" s="1" t="s">
        <v>1</v>
      </c>
      <c r="R187" s="1" t="s">
        <v>2</v>
      </c>
      <c r="S187" s="2" t="s">
        <v>3</v>
      </c>
      <c r="T187" s="2" t="s">
        <v>4</v>
      </c>
      <c r="U187" s="2" t="s">
        <v>5</v>
      </c>
      <c r="V187" s="2" t="s">
        <v>6</v>
      </c>
      <c r="W187" s="2" t="s">
        <v>7</v>
      </c>
      <c r="X187" s="2" t="s">
        <v>8</v>
      </c>
      <c r="Y187" s="2" t="s">
        <v>9</v>
      </c>
    </row>
    <row r="188" spans="2:25" ht="21" x14ac:dyDescent="0.35">
      <c r="B188" s="4" t="str">
        <f t="shared" ref="B188:B195" si="84">R188</f>
        <v>707 Base (6-12mL)</v>
      </c>
      <c r="C188" s="5">
        <f>(($P188*S188/3785)*1000000)</f>
        <v>0</v>
      </c>
      <c r="D188" s="5"/>
      <c r="E188" s="5">
        <f t="shared" ref="E188:E194" si="85">IF($E$33="K",(($P188*$U188/3785*0.8301)*1000000),(($P188*$U188/3785)*1000000))</f>
        <v>0</v>
      </c>
      <c r="F188" s="5">
        <f>(($P188*V188/3785)*1000000)</f>
        <v>0</v>
      </c>
      <c r="G188" s="5"/>
      <c r="H188" s="5"/>
      <c r="I188" s="5"/>
      <c r="J188" s="5"/>
      <c r="K188" s="5"/>
      <c r="L188" s="5"/>
      <c r="M188" s="5"/>
      <c r="N188" s="5"/>
      <c r="O188" s="5"/>
      <c r="P188" s="10"/>
      <c r="Q188" s="32" t="s">
        <v>132</v>
      </c>
      <c r="R188" s="6" t="s">
        <v>133</v>
      </c>
      <c r="S188" s="7">
        <v>3.4000000000000002E-2</v>
      </c>
      <c r="T188" s="7"/>
      <c r="U188" s="7">
        <v>4.0000000000000001E-3</v>
      </c>
      <c r="V188" s="7">
        <v>3.9E-2</v>
      </c>
      <c r="W188" s="7"/>
      <c r="X188" s="7"/>
      <c r="Y188" s="7"/>
    </row>
    <row r="189" spans="2:25" ht="21" x14ac:dyDescent="0.35">
      <c r="B189" s="4" t="str">
        <f t="shared" si="84"/>
        <v>707 Grow (6-12mL)</v>
      </c>
      <c r="C189" s="5">
        <f>(($P189*S189/3785)*1000000)</f>
        <v>0</v>
      </c>
      <c r="D189" s="5">
        <f>IF($D$33="P",(($P189*$T189/3785*0.4364)*1000000),(($P189*$T189/3785)*1000000))</f>
        <v>0</v>
      </c>
      <c r="E189" s="5">
        <f t="shared" si="85"/>
        <v>0</v>
      </c>
      <c r="F189" s="5"/>
      <c r="G189" s="5"/>
      <c r="H189" s="5">
        <f>(($P189*X189/3785)*1000000)</f>
        <v>0</v>
      </c>
      <c r="I189" s="5"/>
      <c r="J189" s="5"/>
      <c r="K189" s="5"/>
      <c r="L189" s="5"/>
      <c r="M189" s="5"/>
      <c r="N189" s="5"/>
      <c r="O189" s="5"/>
      <c r="P189" s="10"/>
      <c r="Q189" s="32"/>
      <c r="R189" s="6" t="s">
        <v>134</v>
      </c>
      <c r="S189" s="9">
        <v>8.0000000000000002E-3</v>
      </c>
      <c r="T189" s="9">
        <v>2.9000000000000001E-2</v>
      </c>
      <c r="U189" s="9">
        <v>4.9000000000000002E-2</v>
      </c>
      <c r="V189" s="9"/>
      <c r="W189" s="9"/>
      <c r="X189" s="9">
        <v>2.1999999999999999E-2</v>
      </c>
      <c r="Y189" s="7"/>
    </row>
    <row r="190" spans="2:25" ht="21" x14ac:dyDescent="0.35">
      <c r="B190" s="4" t="str">
        <f t="shared" si="84"/>
        <v>707 Bloom (6-17mL)</v>
      </c>
      <c r="C190" s="5"/>
      <c r="D190" s="5">
        <f>IF($D$33="P",(($P190*$T190/3785*0.4364)*1000000),(($P190*$T190/3785)*1000000))</f>
        <v>0</v>
      </c>
      <c r="E190" s="5">
        <f t="shared" si="85"/>
        <v>0</v>
      </c>
      <c r="F190" s="5"/>
      <c r="G190" s="5">
        <f t="shared" ref="G190:G196" si="86">(($P190*W190/3785)*1000000)</f>
        <v>0</v>
      </c>
      <c r="H190" s="5">
        <f>(($P190*X190/3785)*1000000)</f>
        <v>0</v>
      </c>
      <c r="I190" s="5"/>
      <c r="J190" s="5"/>
      <c r="K190" s="5"/>
      <c r="L190" s="5"/>
      <c r="M190" s="5"/>
      <c r="N190" s="5"/>
      <c r="O190" s="5"/>
      <c r="P190" s="10"/>
      <c r="Q190" s="32"/>
      <c r="R190" s="4" t="s">
        <v>135</v>
      </c>
      <c r="S190" s="9"/>
      <c r="T190" s="9">
        <v>4.4999999999999998E-2</v>
      </c>
      <c r="U190" s="9">
        <v>5.3999999999999999E-2</v>
      </c>
      <c r="V190" s="7"/>
      <c r="W190" s="9">
        <v>1.4E-2</v>
      </c>
      <c r="X190" s="9">
        <v>1.4999999999999999E-2</v>
      </c>
      <c r="Y190" s="9"/>
    </row>
    <row r="191" spans="2:25" ht="21" x14ac:dyDescent="0.35">
      <c r="B191" s="4" t="str">
        <f t="shared" si="84"/>
        <v>FertMax Grow A</v>
      </c>
      <c r="C191" s="5">
        <f>(($P191*S191/3785)*1000000)</f>
        <v>0</v>
      </c>
      <c r="D191" s="5"/>
      <c r="E191" s="5">
        <f t="shared" si="85"/>
        <v>0</v>
      </c>
      <c r="F191" s="5">
        <f t="shared" ref="F191:F193" si="87">(($P191*V191/3785)*1000000)</f>
        <v>0</v>
      </c>
      <c r="G191" s="5">
        <f t="shared" si="86"/>
        <v>0</v>
      </c>
      <c r="H191" s="5"/>
      <c r="I191" s="5"/>
      <c r="J191" s="5"/>
      <c r="K191" s="5"/>
      <c r="L191" s="5"/>
      <c r="M191" s="5"/>
      <c r="N191" s="5"/>
      <c r="O191" s="5"/>
      <c r="P191" s="10"/>
      <c r="Q191" s="32"/>
      <c r="R191" s="4" t="s">
        <v>136</v>
      </c>
      <c r="S191" s="9">
        <v>0.04</v>
      </c>
      <c r="T191" s="9"/>
      <c r="U191" s="9">
        <v>0.01</v>
      </c>
      <c r="V191" s="7">
        <v>4.2000000000000003E-2</v>
      </c>
      <c r="W191" s="9">
        <v>1.9E-3</v>
      </c>
      <c r="X191" s="9"/>
      <c r="Y191" s="9"/>
    </row>
    <row r="192" spans="2:25" ht="21" x14ac:dyDescent="0.35">
      <c r="B192" s="4" t="str">
        <f t="shared" si="84"/>
        <v>FertMax Grow B</v>
      </c>
      <c r="C192" s="5">
        <f>(($P192*S192/3785)*1000000)</f>
        <v>0</v>
      </c>
      <c r="D192" s="5">
        <f>IF($D$33="P",(($P192*$T192/3785*0.4364)*1000000),(($P192*$T192/3785)*1000000))</f>
        <v>0</v>
      </c>
      <c r="E192" s="5">
        <f t="shared" si="85"/>
        <v>0</v>
      </c>
      <c r="F192" s="5">
        <f t="shared" si="87"/>
        <v>0</v>
      </c>
      <c r="G192" s="5">
        <f t="shared" si="86"/>
        <v>0</v>
      </c>
      <c r="H192" s="5">
        <f>(($P192*X192/3785)*1000000)</f>
        <v>0</v>
      </c>
      <c r="I192" s="5"/>
      <c r="J192" s="5"/>
      <c r="K192" s="5"/>
      <c r="L192" s="5"/>
      <c r="M192" s="5"/>
      <c r="N192" s="5"/>
      <c r="O192" s="5"/>
      <c r="P192" s="10"/>
      <c r="Q192" s="32"/>
      <c r="R192" s="4" t="s">
        <v>137</v>
      </c>
      <c r="S192" s="9">
        <v>0.01</v>
      </c>
      <c r="T192" s="9">
        <v>0.03</v>
      </c>
      <c r="U192" s="9">
        <v>0.05</v>
      </c>
      <c r="V192" s="7"/>
      <c r="W192" s="9">
        <v>8.8999999999999999E-3</v>
      </c>
      <c r="X192" s="9">
        <v>1.2999999999999999E-2</v>
      </c>
      <c r="Y192" s="9"/>
    </row>
    <row r="193" spans="2:25" ht="21" x14ac:dyDescent="0.35">
      <c r="B193" s="4" t="str">
        <f t="shared" si="84"/>
        <v>FertMax Bloom A</v>
      </c>
      <c r="C193" s="5">
        <f>(($P193*S193/3785)*1000000)</f>
        <v>0</v>
      </c>
      <c r="D193" s="5"/>
      <c r="E193" s="5">
        <f t="shared" si="85"/>
        <v>0</v>
      </c>
      <c r="F193" s="5">
        <f t="shared" si="87"/>
        <v>0</v>
      </c>
      <c r="G193" s="5">
        <f t="shared" si="86"/>
        <v>0</v>
      </c>
      <c r="H193" s="5"/>
      <c r="I193" s="5"/>
      <c r="J193" s="5"/>
      <c r="K193" s="5"/>
      <c r="L193" s="5"/>
      <c r="M193" s="5"/>
      <c r="N193" s="5"/>
      <c r="O193" s="5"/>
      <c r="P193" s="10"/>
      <c r="Q193" s="32"/>
      <c r="R193" s="4" t="s">
        <v>138</v>
      </c>
      <c r="S193" s="9">
        <v>0.04</v>
      </c>
      <c r="T193" s="9"/>
      <c r="U193" s="9">
        <v>0.04</v>
      </c>
      <c r="V193" s="7">
        <v>3.2000000000000001E-2</v>
      </c>
      <c r="W193" s="9">
        <v>1.6999999999999999E-3</v>
      </c>
      <c r="X193" s="9"/>
      <c r="Y193" s="9"/>
    </row>
    <row r="194" spans="2:25" ht="21" x14ac:dyDescent="0.35">
      <c r="B194" s="4" t="str">
        <f t="shared" si="84"/>
        <v>FertMax Bloom B</v>
      </c>
      <c r="C194" s="5"/>
      <c r="D194" s="5">
        <f>IF($D$33="P",(($P194*$T194/3785*0.4364)*1000000),(($P194*$T194/3785)*1000000))</f>
        <v>0</v>
      </c>
      <c r="E194" s="5">
        <f t="shared" si="85"/>
        <v>0</v>
      </c>
      <c r="F194" s="5"/>
      <c r="G194" s="5">
        <f t="shared" si="86"/>
        <v>0</v>
      </c>
      <c r="H194" s="5">
        <f>(($P194*X194/3785)*1000000)</f>
        <v>0</v>
      </c>
      <c r="I194" s="5"/>
      <c r="J194" s="5"/>
      <c r="K194" s="5"/>
      <c r="L194" s="5"/>
      <c r="M194" s="5"/>
      <c r="N194" s="5"/>
      <c r="O194" s="5"/>
      <c r="P194" s="10"/>
      <c r="Q194" s="32"/>
      <c r="R194" s="4" t="s">
        <v>139</v>
      </c>
      <c r="S194" s="9"/>
      <c r="T194" s="9">
        <v>0.06</v>
      </c>
      <c r="U194" s="9">
        <v>0.04</v>
      </c>
      <c r="V194" s="7"/>
      <c r="W194" s="9">
        <v>9.4000000000000004E-3</v>
      </c>
      <c r="X194" s="9">
        <v>1.2999999999999999E-2</v>
      </c>
      <c r="Y194" s="9"/>
    </row>
    <row r="195" spans="2:25" ht="21" x14ac:dyDescent="0.35">
      <c r="B195" s="4" t="str">
        <f t="shared" si="84"/>
        <v>CalMag</v>
      </c>
      <c r="C195" s="5">
        <f>(($P195*S195/3785)*1000000)</f>
        <v>0</v>
      </c>
      <c r="D195" s="5"/>
      <c r="E195" s="5"/>
      <c r="F195" s="5">
        <f>(($P195*V195/3785)*1000000)</f>
        <v>0</v>
      </c>
      <c r="G195" s="5">
        <f t="shared" si="86"/>
        <v>0</v>
      </c>
      <c r="H195" s="5"/>
      <c r="I195" s="5"/>
      <c r="J195" s="5"/>
      <c r="K195" s="5"/>
      <c r="L195" s="5"/>
      <c r="M195" s="5"/>
      <c r="N195" s="5"/>
      <c r="O195" s="5"/>
      <c r="P195" s="10"/>
      <c r="Q195" s="32"/>
      <c r="R195" s="4" t="s">
        <v>140</v>
      </c>
      <c r="S195" s="9">
        <v>0.02</v>
      </c>
      <c r="T195" s="9"/>
      <c r="U195" s="9"/>
      <c r="V195" s="7">
        <v>2.1000000000000001E-2</v>
      </c>
      <c r="W195" s="9">
        <v>1.0999999999999999E-2</v>
      </c>
      <c r="X195" s="9"/>
      <c r="Y195" s="9"/>
    </row>
    <row r="196" spans="2:25" ht="21" x14ac:dyDescent="0.35">
      <c r="B196" s="4" t="str">
        <f>R196</f>
        <v>Booster</v>
      </c>
      <c r="C196" s="5"/>
      <c r="D196" s="5">
        <f>IF($D$33="P",(($P196*$T196/3785*0.4364)*1000000),(($P196*$T196/3785)*1000000))</f>
        <v>0</v>
      </c>
      <c r="E196" s="5">
        <f>IF($E$33="K",(($P196*$U196/3785*0.8301)*1000000),(($P196*$U196/3785)*1000000))</f>
        <v>0</v>
      </c>
      <c r="F196" s="5"/>
      <c r="G196" s="5">
        <f t="shared" si="86"/>
        <v>0</v>
      </c>
      <c r="H196" s="5">
        <f>(($P196*X196/3785)*1000000)</f>
        <v>0</v>
      </c>
      <c r="I196" s="5"/>
      <c r="J196" s="5"/>
      <c r="K196" s="5"/>
      <c r="L196" s="5"/>
      <c r="M196" s="5"/>
      <c r="N196" s="5"/>
      <c r="O196" s="5"/>
      <c r="P196" s="10"/>
      <c r="Q196" s="32"/>
      <c r="R196" s="4" t="s">
        <v>141</v>
      </c>
      <c r="S196" s="9"/>
      <c r="T196" s="9">
        <v>0.04</v>
      </c>
      <c r="U196" s="9">
        <v>0.04</v>
      </c>
      <c r="V196" s="7"/>
      <c r="W196" s="9">
        <v>9.5999999999999992E-3</v>
      </c>
      <c r="X196" s="9">
        <v>1.2E-2</v>
      </c>
      <c r="Y196" s="9"/>
    </row>
    <row r="197" spans="2:25" ht="21" x14ac:dyDescent="0.35">
      <c r="B197" s="18" t="s">
        <v>284</v>
      </c>
      <c r="C197" s="19">
        <f>SUM(C188:C196)</f>
        <v>0</v>
      </c>
      <c r="D197" s="19">
        <f t="shared" ref="D197:I197" si="88">SUM(D188:D196)</f>
        <v>0</v>
      </c>
      <c r="E197" s="19">
        <f t="shared" si="88"/>
        <v>0</v>
      </c>
      <c r="F197" s="19">
        <f t="shared" si="88"/>
        <v>0</v>
      </c>
      <c r="G197" s="19">
        <f t="shared" si="88"/>
        <v>0</v>
      </c>
      <c r="H197" s="19">
        <f t="shared" si="88"/>
        <v>0</v>
      </c>
      <c r="I197" s="19">
        <f t="shared" si="88"/>
        <v>0</v>
      </c>
      <c r="J197" s="19">
        <f>SUM(J188:J196)</f>
        <v>0</v>
      </c>
      <c r="K197" s="19"/>
      <c r="L197" s="19"/>
      <c r="M197" s="19"/>
      <c r="N197" s="19"/>
      <c r="O197" s="19"/>
    </row>
    <row r="198" spans="2:25" ht="28.5" x14ac:dyDescent="0.45">
      <c r="B198" s="1" t="str">
        <f>R198</f>
        <v>Product</v>
      </c>
      <c r="C198" s="1" t="str">
        <f t="shared" ref="C198:I198" si="89">S198</f>
        <v>N</v>
      </c>
      <c r="D198" s="1" t="str">
        <f>$D$33</f>
        <v>P</v>
      </c>
      <c r="E198" s="1" t="str">
        <f>$E$33</f>
        <v>K</v>
      </c>
      <c r="F198" s="1" t="str">
        <f t="shared" si="89"/>
        <v>Ca</v>
      </c>
      <c r="G198" s="1" t="str">
        <f t="shared" si="89"/>
        <v>Mg</v>
      </c>
      <c r="H198" s="1" t="str">
        <f t="shared" si="89"/>
        <v>S</v>
      </c>
      <c r="I198" s="1" t="str">
        <f t="shared" si="89"/>
        <v>Si</v>
      </c>
      <c r="J198" s="1" t="str">
        <f>$J$33</f>
        <v>CO2</v>
      </c>
      <c r="K198" s="1"/>
      <c r="L198" s="1"/>
      <c r="M198" s="1"/>
      <c r="N198" s="1"/>
      <c r="O198" s="1"/>
      <c r="P198" s="1" t="s">
        <v>0</v>
      </c>
      <c r="Q198" s="1" t="s">
        <v>1</v>
      </c>
      <c r="R198" s="1" t="s">
        <v>2</v>
      </c>
      <c r="S198" s="2" t="s">
        <v>3</v>
      </c>
      <c r="T198" s="2" t="s">
        <v>4</v>
      </c>
      <c r="U198" s="2" t="s">
        <v>5</v>
      </c>
      <c r="V198" s="2" t="s">
        <v>6</v>
      </c>
      <c r="W198" s="2" t="s">
        <v>7</v>
      </c>
      <c r="X198" s="2" t="s">
        <v>8</v>
      </c>
      <c r="Y198" s="2" t="s">
        <v>9</v>
      </c>
    </row>
    <row r="199" spans="2:25" ht="21" x14ac:dyDescent="0.35">
      <c r="B199" s="4" t="str">
        <f t="shared" ref="B199:B207" si="90">R199</f>
        <v>Coco A</v>
      </c>
      <c r="C199" s="5">
        <f>(($P199*S199/3785)*1000000)</f>
        <v>0</v>
      </c>
      <c r="D199" s="5"/>
      <c r="E199" s="5">
        <f>IF($E$33="K",(($P199*$U199/3785*0.8301)*1000000),(($P199*$U199/3785)*1000000))</f>
        <v>0</v>
      </c>
      <c r="F199" s="5">
        <f t="shared" ref="F199:F201" si="91">(($P199*V199/3785)*1000000)</f>
        <v>0</v>
      </c>
      <c r="G199" s="5"/>
      <c r="H199" s="5"/>
      <c r="I199" s="5"/>
      <c r="J199" s="5"/>
      <c r="K199" s="5"/>
      <c r="L199" s="5"/>
      <c r="M199" s="5"/>
      <c r="N199" s="5"/>
      <c r="O199" s="5"/>
      <c r="P199" s="10"/>
      <c r="Q199" s="32" t="s">
        <v>124</v>
      </c>
      <c r="R199" s="6" t="s">
        <v>82</v>
      </c>
      <c r="S199" s="7">
        <v>0.02</v>
      </c>
      <c r="T199" s="7"/>
      <c r="U199" s="7">
        <v>0.01</v>
      </c>
      <c r="V199" s="7">
        <v>0.03</v>
      </c>
      <c r="W199" s="7"/>
      <c r="X199" s="7"/>
      <c r="Y199" s="7"/>
    </row>
    <row r="200" spans="2:25" ht="21" x14ac:dyDescent="0.35">
      <c r="B200" s="4" t="str">
        <f t="shared" si="90"/>
        <v>Coco B</v>
      </c>
      <c r="C200" s="5">
        <f>(($P200*S200/3785)*1000000)</f>
        <v>0</v>
      </c>
      <c r="D200" s="5">
        <f>IF($D$33="P",(($P200*$T200/3785*0.4364)*1000000),(($P200*$T200/3785)*1000000))</f>
        <v>0</v>
      </c>
      <c r="E200" s="5">
        <f>IF($E$33="K",(($P200*$U200/3785*0.8301)*1000000),(($P200*$U200/3785)*1000000))</f>
        <v>0</v>
      </c>
      <c r="F200" s="5">
        <f t="shared" si="91"/>
        <v>0</v>
      </c>
      <c r="G200" s="5">
        <f>(($P200*W200/3785)*1000000)</f>
        <v>0</v>
      </c>
      <c r="H200" s="5">
        <f>(($P200*X200/3785)*1000000)</f>
        <v>0</v>
      </c>
      <c r="I200" s="5"/>
      <c r="J200" s="5"/>
      <c r="K200" s="5"/>
      <c r="L200" s="5"/>
      <c r="M200" s="5"/>
      <c r="N200" s="5"/>
      <c r="O200" s="5"/>
      <c r="P200" s="10"/>
      <c r="Q200" s="32"/>
      <c r="R200" s="6" t="s">
        <v>83</v>
      </c>
      <c r="S200" s="9">
        <v>0.01</v>
      </c>
      <c r="T200" s="9">
        <v>0.04</v>
      </c>
      <c r="U200" s="9">
        <v>0.04</v>
      </c>
      <c r="V200" s="9"/>
      <c r="W200" s="9">
        <v>0.01</v>
      </c>
      <c r="X200" s="9">
        <v>2.5000000000000001E-2</v>
      </c>
      <c r="Y200" s="7"/>
    </row>
    <row r="201" spans="2:25" ht="21" x14ac:dyDescent="0.35">
      <c r="B201" s="4" t="str">
        <f t="shared" si="90"/>
        <v>Hydro A</v>
      </c>
      <c r="C201" s="5">
        <f>(($P201*S201/3785)*1000000)</f>
        <v>0</v>
      </c>
      <c r="D201" s="5"/>
      <c r="E201" s="5">
        <f>IF($E$33="K",(($P201*$U201/3785*0.8301)*1000000),(($P201*$U201/3785)*1000000))</f>
        <v>0</v>
      </c>
      <c r="F201" s="5">
        <f t="shared" si="91"/>
        <v>0</v>
      </c>
      <c r="G201" s="5"/>
      <c r="H201" s="5"/>
      <c r="I201" s="5"/>
      <c r="J201" s="5"/>
      <c r="K201" s="5"/>
      <c r="L201" s="5"/>
      <c r="M201" s="5"/>
      <c r="N201" s="5"/>
      <c r="O201" s="5"/>
      <c r="P201" s="10"/>
      <c r="Q201" s="32"/>
      <c r="R201" s="4" t="s">
        <v>125</v>
      </c>
      <c r="S201" s="9">
        <v>0.02</v>
      </c>
      <c r="T201" s="9"/>
      <c r="U201" s="9">
        <v>0.01</v>
      </c>
      <c r="V201" s="7">
        <v>0.03</v>
      </c>
      <c r="W201" s="9"/>
      <c r="X201" s="9"/>
      <c r="Y201" s="9"/>
    </row>
    <row r="202" spans="2:25" ht="21" x14ac:dyDescent="0.35">
      <c r="B202" s="4" t="str">
        <f t="shared" si="90"/>
        <v>Hydro B</v>
      </c>
      <c r="C202" s="5">
        <f>(($P202*S202/3785)*1000000)</f>
        <v>0</v>
      </c>
      <c r="D202" s="5">
        <f>IF($D$33="P",(($P202*$T202/3785*0.4364)*1000000),(($P202*$T202/3785)*1000000))</f>
        <v>0</v>
      </c>
      <c r="E202" s="5">
        <f>IF($E$33="K",(($P202*$U202/3785*0.8301)*1000000),(($P202*$U202/3785)*1000000))</f>
        <v>0</v>
      </c>
      <c r="F202" s="5"/>
      <c r="G202" s="5">
        <f>(($P202*W202/3785)*1000000)</f>
        <v>0</v>
      </c>
      <c r="H202" s="5">
        <f>(($P202*X202/3785)*1000000)</f>
        <v>0</v>
      </c>
      <c r="I202" s="5"/>
      <c r="J202" s="5"/>
      <c r="K202" s="5"/>
      <c r="L202" s="5"/>
      <c r="M202" s="5"/>
      <c r="N202" s="5"/>
      <c r="O202" s="5"/>
      <c r="P202" s="10"/>
      <c r="Q202" s="32"/>
      <c r="R202" s="4" t="s">
        <v>126</v>
      </c>
      <c r="S202" s="9">
        <v>0.01</v>
      </c>
      <c r="T202" s="9">
        <v>0.04</v>
      </c>
      <c r="U202" s="9">
        <v>0.04</v>
      </c>
      <c r="V202" s="7"/>
      <c r="W202" s="9">
        <v>0.01</v>
      </c>
      <c r="X202" s="9">
        <v>2.5000000000000001E-2</v>
      </c>
      <c r="Y202" s="9"/>
    </row>
    <row r="203" spans="2:25" ht="21" x14ac:dyDescent="0.35">
      <c r="B203" s="4" t="str">
        <f t="shared" si="90"/>
        <v>Regeneraroot</v>
      </c>
      <c r="C203" s="5"/>
      <c r="D203" s="5"/>
      <c r="E203" s="5">
        <f>IF($E$33="K",(($P203*$U203/3785*0.8301)*1000000),(($P203*$U203/3785)*1000000))</f>
        <v>0</v>
      </c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10"/>
      <c r="Q203" s="32"/>
      <c r="R203" s="4" t="s">
        <v>127</v>
      </c>
      <c r="S203" s="9"/>
      <c r="T203" s="9"/>
      <c r="U203" s="9">
        <v>0.01</v>
      </c>
      <c r="V203" s="7"/>
      <c r="W203" s="9"/>
      <c r="X203" s="9"/>
      <c r="Y203" s="9"/>
    </row>
    <row r="204" spans="2:25" ht="21" x14ac:dyDescent="0.35">
      <c r="B204" s="4" t="str">
        <f t="shared" si="90"/>
        <v>Growth Enhancer</v>
      </c>
      <c r="C204" s="5">
        <f>(($P204*S204/3785)*1000000)</f>
        <v>0</v>
      </c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10"/>
      <c r="Q204" s="32"/>
      <c r="R204" s="4" t="s">
        <v>128</v>
      </c>
      <c r="S204" s="9">
        <v>0.11</v>
      </c>
      <c r="T204" s="9"/>
      <c r="U204" s="9"/>
      <c r="V204" s="7"/>
      <c r="W204" s="9"/>
      <c r="X204" s="9"/>
      <c r="Y204" s="9"/>
    </row>
    <row r="205" spans="2:25" ht="21" x14ac:dyDescent="0.35">
      <c r="B205" s="4" t="str">
        <f t="shared" si="90"/>
        <v>Head Masta</v>
      </c>
      <c r="C205" s="5">
        <f>(($P205*S205/3785)*1000000)</f>
        <v>0</v>
      </c>
      <c r="D205" s="5">
        <f>IF($D$33="P",(($P205*$T205/3785*0.4364)*1000000),(($P205*$T205/3785)*1000000))</f>
        <v>0</v>
      </c>
      <c r="E205" s="5">
        <f>IF($E$33="K",(($P205*$U205/3785*0.8301)*1000000),(($P205*$U205/3785)*1000000))</f>
        <v>0</v>
      </c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10"/>
      <c r="Q205" s="32"/>
      <c r="R205" s="4" t="s">
        <v>129</v>
      </c>
      <c r="S205" s="9">
        <v>0.01</v>
      </c>
      <c r="T205" s="9">
        <v>0.02</v>
      </c>
      <c r="U205" s="9">
        <v>0.02</v>
      </c>
      <c r="V205" s="7"/>
      <c r="W205" s="9"/>
      <c r="X205" s="9"/>
      <c r="Y205" s="9"/>
    </row>
    <row r="206" spans="2:25" ht="21" x14ac:dyDescent="0.35">
      <c r="B206" s="4" t="str">
        <f t="shared" si="90"/>
        <v>Mighty Bloom Enhancer</v>
      </c>
      <c r="C206" s="5"/>
      <c r="D206" s="5">
        <f>IF($D$33="P",(($P206*$T206/3785*0.4364)*1000000),(($P206*$T206/3785)*1000000))</f>
        <v>0</v>
      </c>
      <c r="E206" s="5">
        <f>IF($E$33="K",(($P206*$U206/3785*0.8301)*1000000),(($P206*$U206/3785)*1000000))</f>
        <v>0</v>
      </c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10"/>
      <c r="Q206" s="32"/>
      <c r="R206" s="4" t="s">
        <v>130</v>
      </c>
      <c r="S206" s="9"/>
      <c r="T206" s="9">
        <v>0.15</v>
      </c>
      <c r="U206" s="9">
        <v>0.18</v>
      </c>
      <c r="V206" s="7"/>
      <c r="W206" s="9"/>
      <c r="X206" s="9"/>
      <c r="Y206" s="9"/>
    </row>
    <row r="207" spans="2:25" ht="21" x14ac:dyDescent="0.35">
      <c r="B207" s="4" t="str">
        <f t="shared" si="90"/>
        <v>Bio Balancer</v>
      </c>
      <c r="C207" s="5">
        <f>(($P207*S207/3785)*1000000)</f>
        <v>0</v>
      </c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10"/>
      <c r="Q207" s="32"/>
      <c r="R207" s="4" t="s">
        <v>131</v>
      </c>
      <c r="S207" s="9">
        <v>0.01</v>
      </c>
      <c r="T207" s="9"/>
      <c r="U207" s="9"/>
      <c r="V207" s="7"/>
      <c r="W207" s="9"/>
      <c r="X207" s="9"/>
      <c r="Y207" s="9"/>
    </row>
    <row r="208" spans="2:25" ht="21" x14ac:dyDescent="0.35">
      <c r="B208" s="18" t="s">
        <v>284</v>
      </c>
      <c r="C208" s="19">
        <f>SUM(C199:C207)</f>
        <v>0</v>
      </c>
      <c r="D208" s="19">
        <f t="shared" ref="D208:I208" si="92">SUM(D199:D207)</f>
        <v>0</v>
      </c>
      <c r="E208" s="19">
        <f t="shared" si="92"/>
        <v>0</v>
      </c>
      <c r="F208" s="19">
        <f t="shared" si="92"/>
        <v>0</v>
      </c>
      <c r="G208" s="19">
        <f t="shared" si="92"/>
        <v>0</v>
      </c>
      <c r="H208" s="19">
        <f t="shared" si="92"/>
        <v>0</v>
      </c>
      <c r="I208" s="19">
        <f t="shared" si="92"/>
        <v>0</v>
      </c>
      <c r="J208" s="19">
        <f>SUM(J199:J207)</f>
        <v>0</v>
      </c>
      <c r="K208" s="19"/>
      <c r="L208" s="19"/>
      <c r="M208" s="19"/>
      <c r="N208" s="19"/>
      <c r="O208" s="19"/>
    </row>
    <row r="209" spans="2:25" ht="28.5" x14ac:dyDescent="0.45">
      <c r="B209" s="1" t="str">
        <f>R209</f>
        <v>Product</v>
      </c>
      <c r="C209" s="1" t="str">
        <f t="shared" ref="C209:I209" si="93">S209</f>
        <v>N</v>
      </c>
      <c r="D209" s="1" t="str">
        <f>$D$33</f>
        <v>P</v>
      </c>
      <c r="E209" s="1" t="str">
        <f>$E$33</f>
        <v>K</v>
      </c>
      <c r="F209" s="1" t="str">
        <f t="shared" si="93"/>
        <v>Ca</v>
      </c>
      <c r="G209" s="1" t="str">
        <f t="shared" si="93"/>
        <v>Mg</v>
      </c>
      <c r="H209" s="1" t="str">
        <f t="shared" si="93"/>
        <v>S</v>
      </c>
      <c r="I209" s="1" t="str">
        <f t="shared" si="93"/>
        <v>Si</v>
      </c>
      <c r="J209" s="1" t="str">
        <f>$J$33</f>
        <v>CO2</v>
      </c>
      <c r="K209" s="1"/>
      <c r="L209" s="1"/>
      <c r="M209" s="1"/>
      <c r="N209" s="1"/>
      <c r="O209" s="1"/>
      <c r="P209" s="1" t="s">
        <v>0</v>
      </c>
      <c r="Q209" s="1" t="s">
        <v>1</v>
      </c>
      <c r="R209" s="1" t="s">
        <v>2</v>
      </c>
      <c r="S209" s="2" t="s">
        <v>3</v>
      </c>
      <c r="T209" s="2" t="s">
        <v>4</v>
      </c>
      <c r="U209" s="2" t="s">
        <v>5</v>
      </c>
      <c r="V209" s="2" t="s">
        <v>6</v>
      </c>
      <c r="W209" s="2" t="s">
        <v>7</v>
      </c>
      <c r="X209" s="2" t="s">
        <v>8</v>
      </c>
      <c r="Y209" s="2" t="s">
        <v>9</v>
      </c>
    </row>
    <row r="210" spans="2:25" ht="21" x14ac:dyDescent="0.35">
      <c r="B210" s="4" t="str">
        <f t="shared" ref="B210:B221" si="94">R210</f>
        <v>Grow A</v>
      </c>
      <c r="C210" s="5">
        <f t="shared" ref="C210:C215" si="95">(($P210*S210/3785)*1000000)</f>
        <v>0</v>
      </c>
      <c r="D210" s="5"/>
      <c r="E210" s="5"/>
      <c r="F210" s="5">
        <f>(($P210*V210/3785)*1000000)</f>
        <v>0</v>
      </c>
      <c r="G210" s="5"/>
      <c r="H210" s="5"/>
      <c r="I210" s="5"/>
      <c r="J210" s="5"/>
      <c r="K210" s="5"/>
      <c r="L210" s="5"/>
      <c r="M210" s="5"/>
      <c r="N210" s="5"/>
      <c r="O210" s="5"/>
      <c r="P210" s="10"/>
      <c r="Q210" s="32" t="s">
        <v>96</v>
      </c>
      <c r="R210" s="6" t="s">
        <v>21</v>
      </c>
      <c r="S210" s="7">
        <v>0.02</v>
      </c>
      <c r="T210" s="7"/>
      <c r="U210" s="7"/>
      <c r="V210" s="7">
        <v>0.04</v>
      </c>
      <c r="W210" s="7"/>
      <c r="X210" s="7"/>
      <c r="Y210" s="7"/>
    </row>
    <row r="211" spans="2:25" ht="21" x14ac:dyDescent="0.35">
      <c r="B211" s="4" t="str">
        <f t="shared" si="94"/>
        <v>Grow B</v>
      </c>
      <c r="C211" s="5">
        <f t="shared" si="95"/>
        <v>0</v>
      </c>
      <c r="D211" s="5">
        <f>IF($D$33="P",(($P211*$T211/3785*0.4364)*1000000),(($P211*$T211/3785)*1000000))</f>
        <v>0</v>
      </c>
      <c r="E211" s="5">
        <f>IF($E$33="K",(($P211*$U211/3785*0.8301)*1000000),(($P211*$U211/3785)*1000000))</f>
        <v>0</v>
      </c>
      <c r="F211" s="5"/>
      <c r="G211" s="5">
        <f>(($P211*W211/3785)*1000000)</f>
        <v>0</v>
      </c>
      <c r="H211" s="5"/>
      <c r="I211" s="5"/>
      <c r="J211" s="5"/>
      <c r="K211" s="5"/>
      <c r="L211" s="5"/>
      <c r="M211" s="5"/>
      <c r="N211" s="5"/>
      <c r="O211" s="5"/>
      <c r="P211" s="10"/>
      <c r="Q211" s="32"/>
      <c r="R211" s="6" t="s">
        <v>22</v>
      </c>
      <c r="S211" s="9">
        <v>0.02</v>
      </c>
      <c r="T211" s="9">
        <v>0.02</v>
      </c>
      <c r="U211" s="9">
        <v>0.06</v>
      </c>
      <c r="V211" s="9"/>
      <c r="W211" s="9">
        <v>7.0000000000000001E-3</v>
      </c>
      <c r="X211" s="9"/>
      <c r="Y211" s="7"/>
    </row>
    <row r="212" spans="2:25" ht="21" x14ac:dyDescent="0.35">
      <c r="B212" s="4" t="str">
        <f t="shared" si="94"/>
        <v>Bloom A</v>
      </c>
      <c r="C212" s="5">
        <f t="shared" si="95"/>
        <v>0</v>
      </c>
      <c r="D212" s="5"/>
      <c r="E212" s="5">
        <f>IF($E$33="K",(($P212*$U212/3785*0.8301)*1000000),(($P212*$U212/3785)*1000000))</f>
        <v>0</v>
      </c>
      <c r="F212" s="5">
        <f>(($P212*V212/3785)*1000000)</f>
        <v>0</v>
      </c>
      <c r="G212" s="5">
        <f>(($P212*W212/3785)*1000000)</f>
        <v>0</v>
      </c>
      <c r="H212" s="5"/>
      <c r="I212" s="5"/>
      <c r="J212" s="5"/>
      <c r="K212" s="5"/>
      <c r="L212" s="5"/>
      <c r="M212" s="5"/>
      <c r="N212" s="5"/>
      <c r="O212" s="5"/>
      <c r="P212" s="10"/>
      <c r="Q212" s="32"/>
      <c r="R212" s="4" t="s">
        <v>23</v>
      </c>
      <c r="S212" s="9">
        <v>0.03</v>
      </c>
      <c r="T212" s="9"/>
      <c r="U212" s="9">
        <v>0.02</v>
      </c>
      <c r="V212" s="7">
        <v>0.03</v>
      </c>
      <c r="W212" s="9">
        <v>6.0000000000000001E-3</v>
      </c>
      <c r="X212" s="9"/>
      <c r="Y212" s="9"/>
    </row>
    <row r="213" spans="2:25" ht="21" x14ac:dyDescent="0.35">
      <c r="B213" s="4" t="str">
        <f t="shared" si="94"/>
        <v>Bloom B</v>
      </c>
      <c r="C213" s="5">
        <f t="shared" si="95"/>
        <v>0</v>
      </c>
      <c r="D213" s="5">
        <f>IF($D$33="P",(($P213*$T213/3785*0.4364)*1000000),(($P213*$T213/3785)*1000000))</f>
        <v>0</v>
      </c>
      <c r="E213" s="5">
        <f>IF($E$33="K",(($P213*$U213/3785*0.8301)*1000000),(($P213*$U213/3785)*1000000))</f>
        <v>0</v>
      </c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10"/>
      <c r="Q213" s="32"/>
      <c r="R213" s="4" t="s">
        <v>24</v>
      </c>
      <c r="S213" s="9">
        <v>0.01</v>
      </c>
      <c r="T213" s="9">
        <v>0.05</v>
      </c>
      <c r="U213" s="9">
        <v>0.06</v>
      </c>
      <c r="V213" s="7"/>
      <c r="W213" s="9"/>
      <c r="X213" s="9"/>
      <c r="Y213" s="9"/>
    </row>
    <row r="214" spans="2:25" ht="21" x14ac:dyDescent="0.35">
      <c r="B214" s="4" t="str">
        <f t="shared" si="94"/>
        <v>B1 Boost</v>
      </c>
      <c r="C214" s="5">
        <f t="shared" si="95"/>
        <v>0</v>
      </c>
      <c r="D214" s="5">
        <f>IF($D$33="P",(($P214*$T214/3785*0.4364)*1000000),(($P214*$T214/3785)*1000000))</f>
        <v>0</v>
      </c>
      <c r="E214" s="5">
        <f>IF($E$33="K",(($P214*$U214/3785*0.8301)*1000000),(($P214*$U214/3785)*1000000))</f>
        <v>0</v>
      </c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10"/>
      <c r="Q214" s="32"/>
      <c r="R214" s="4" t="s">
        <v>97</v>
      </c>
      <c r="S214" s="9">
        <v>0.02</v>
      </c>
      <c r="T214" s="9">
        <v>0.01</v>
      </c>
      <c r="U214" s="9">
        <v>0.04</v>
      </c>
      <c r="V214" s="7"/>
      <c r="W214" s="9"/>
      <c r="X214" s="9"/>
      <c r="Y214" s="9"/>
    </row>
    <row r="215" spans="2:25" ht="21" x14ac:dyDescent="0.35">
      <c r="B215" s="4" t="str">
        <f t="shared" si="94"/>
        <v>Dr. Repair</v>
      </c>
      <c r="C215" s="5">
        <f t="shared" si="95"/>
        <v>0</v>
      </c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10"/>
      <c r="Q215" s="32"/>
      <c r="R215" s="4" t="s">
        <v>98</v>
      </c>
      <c r="S215" s="9">
        <v>0.03</v>
      </c>
      <c r="T215" s="9"/>
      <c r="U215" s="9"/>
      <c r="V215" s="7"/>
      <c r="W215" s="9"/>
      <c r="X215" s="9"/>
      <c r="Y215" s="9"/>
    </row>
    <row r="216" spans="2:25" ht="21" x14ac:dyDescent="0.35">
      <c r="B216" s="4" t="str">
        <f t="shared" si="94"/>
        <v>Potash Plus</v>
      </c>
      <c r="C216" s="5"/>
      <c r="D216" s="5">
        <f>IF($D$33="P",(($P216*$T216/3785*0.4364)*1000000),(($P216*$T216/3785)*1000000))</f>
        <v>0</v>
      </c>
      <c r="E216" s="5">
        <f>IF($E$33="K",(($P216*$U216/3785*0.8301)*1000000),(($P216*$U216/3785)*1000000))</f>
        <v>0</v>
      </c>
      <c r="F216" s="5"/>
      <c r="G216" s="5"/>
      <c r="H216" s="5">
        <f>(($P216*X216/3785)*1000000)</f>
        <v>0</v>
      </c>
      <c r="I216" s="5"/>
      <c r="J216" s="5"/>
      <c r="K216" s="5"/>
      <c r="L216" s="5"/>
      <c r="M216" s="5"/>
      <c r="N216" s="5"/>
      <c r="O216" s="5"/>
      <c r="P216" s="10"/>
      <c r="Q216" s="32"/>
      <c r="R216" s="4" t="s">
        <v>99</v>
      </c>
      <c r="S216" s="9"/>
      <c r="T216" s="9">
        <v>0.04</v>
      </c>
      <c r="U216" s="9">
        <v>0.06</v>
      </c>
      <c r="V216" s="7"/>
      <c r="W216" s="9"/>
      <c r="X216" s="9">
        <v>0.01</v>
      </c>
      <c r="Y216" s="9"/>
    </row>
    <row r="217" spans="2:25" ht="21" x14ac:dyDescent="0.35">
      <c r="B217" s="4" t="str">
        <f t="shared" si="94"/>
        <v>Silica</v>
      </c>
      <c r="C217" s="5"/>
      <c r="D217" s="5"/>
      <c r="E217" s="5">
        <f>IF($E$33="K",(($P217*$U217/3785*0.8301)*1000000),(($P217*$U217/3785)*1000000))</f>
        <v>0</v>
      </c>
      <c r="F217" s="5"/>
      <c r="G217" s="5"/>
      <c r="H217" s="5"/>
      <c r="I217" s="5">
        <f>(($P217*Y217/3785)*1000000)</f>
        <v>0</v>
      </c>
      <c r="J217" s="5"/>
      <c r="K217" s="5"/>
      <c r="L217" s="5"/>
      <c r="M217" s="5"/>
      <c r="N217" s="5"/>
      <c r="O217" s="5"/>
      <c r="P217" s="10"/>
      <c r="Q217" s="32"/>
      <c r="R217" s="4" t="s">
        <v>100</v>
      </c>
      <c r="S217" s="9"/>
      <c r="T217" s="9"/>
      <c r="U217" s="9">
        <v>0.03</v>
      </c>
      <c r="V217" s="7"/>
      <c r="W217" s="9"/>
      <c r="X217" s="9"/>
      <c r="Y217" s="9">
        <v>0.03</v>
      </c>
    </row>
    <row r="218" spans="2:25" ht="21" x14ac:dyDescent="0.35">
      <c r="B218" s="4" t="str">
        <f t="shared" si="94"/>
        <v>Swell</v>
      </c>
      <c r="C218" s="5">
        <f>(($P218*S218/3785)*1000000)</f>
        <v>0</v>
      </c>
      <c r="D218" s="5">
        <f>IF($D$33="P",(($P218*$T218/3785*0.4364)*1000000),(($P218*$T218/3785)*1000000))</f>
        <v>0</v>
      </c>
      <c r="E218" s="5">
        <f>IF($E$33="K",(($P218*$U218/3785*0.8301)*1000000),(($P218*$U218/3785)*1000000))</f>
        <v>0</v>
      </c>
      <c r="F218" s="5"/>
      <c r="G218" s="5">
        <f>(($P218*W218/3785)*1000000)</f>
        <v>0</v>
      </c>
      <c r="H218" s="5"/>
      <c r="I218" s="5"/>
      <c r="J218" s="5"/>
      <c r="K218" s="5"/>
      <c r="L218" s="5"/>
      <c r="M218" s="5"/>
      <c r="N218" s="5"/>
      <c r="O218" s="5"/>
      <c r="P218" s="10"/>
      <c r="Q218" s="32"/>
      <c r="R218" s="4" t="s">
        <v>101</v>
      </c>
      <c r="S218" s="9">
        <v>0.01</v>
      </c>
      <c r="T218" s="9">
        <v>0.05</v>
      </c>
      <c r="U218" s="9">
        <v>0.03</v>
      </c>
      <c r="V218" s="7"/>
      <c r="W218" s="9">
        <v>0.01</v>
      </c>
      <c r="X218" s="9"/>
      <c r="Y218" s="9"/>
    </row>
    <row r="219" spans="2:25" ht="21" x14ac:dyDescent="0.35">
      <c r="B219" s="4" t="str">
        <f t="shared" si="94"/>
        <v>Suga Rush</v>
      </c>
      <c r="C219" s="5"/>
      <c r="D219" s="5">
        <f>IF($D$33="P",(($P219*$T219/3785*0.4364)*1000000),(($P219*$T219/3785)*1000000))</f>
        <v>0</v>
      </c>
      <c r="E219" s="5">
        <f>IF($E$33="K",(($P219*$U219/3785*0.8301)*1000000),(($P219*$U219/3785)*1000000))</f>
        <v>0</v>
      </c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10"/>
      <c r="Q219" s="32"/>
      <c r="R219" s="4" t="s">
        <v>102</v>
      </c>
      <c r="S219" s="9"/>
      <c r="T219" s="9">
        <v>5.0000000000000001E-3</v>
      </c>
      <c r="U219" s="9">
        <v>3.0000000000000001E-3</v>
      </c>
      <c r="V219" s="7"/>
      <c r="W219" s="9"/>
      <c r="X219" s="9"/>
      <c r="Y219" s="9"/>
    </row>
    <row r="220" spans="2:25" ht="21" x14ac:dyDescent="0.35">
      <c r="B220" s="4" t="str">
        <f t="shared" si="94"/>
        <v>Supa Stiky</v>
      </c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10"/>
      <c r="Q220" s="32"/>
      <c r="R220" s="4" t="s">
        <v>103</v>
      </c>
      <c r="S220" s="9"/>
      <c r="T220" s="9"/>
      <c r="U220" s="9"/>
      <c r="V220" s="7"/>
      <c r="W220" s="9"/>
      <c r="X220" s="9"/>
      <c r="Y220" s="9"/>
    </row>
    <row r="221" spans="2:25" ht="21" x14ac:dyDescent="0.35">
      <c r="B221" s="4" t="str">
        <f t="shared" si="94"/>
        <v>Grow XL</v>
      </c>
      <c r="C221" s="5"/>
      <c r="D221" s="5">
        <f>IF($D$33="P",(($P221*$T221/3785*0.4364)*1000000),(($P221*$T221/3785)*1000000))</f>
        <v>0</v>
      </c>
      <c r="E221" s="5"/>
      <c r="F221" s="5"/>
      <c r="G221" s="5"/>
      <c r="H221" s="5">
        <f>(($P221*X221/3785)*1000000)</f>
        <v>0</v>
      </c>
      <c r="I221" s="5"/>
      <c r="J221" s="5"/>
      <c r="K221" s="5"/>
      <c r="L221" s="5"/>
      <c r="M221" s="5"/>
      <c r="N221" s="5"/>
      <c r="O221" s="5"/>
      <c r="P221" s="10"/>
      <c r="Q221" s="32"/>
      <c r="R221" s="4" t="s">
        <v>104</v>
      </c>
      <c r="S221" s="9"/>
      <c r="T221" s="9">
        <v>0.4</v>
      </c>
      <c r="U221" s="9"/>
      <c r="V221" s="7"/>
      <c r="W221" s="9"/>
      <c r="X221" s="9">
        <v>7.0000000000000001E-3</v>
      </c>
      <c r="Y221" s="9"/>
    </row>
    <row r="222" spans="2:25" ht="21" x14ac:dyDescent="0.35">
      <c r="B222" s="18" t="s">
        <v>284</v>
      </c>
      <c r="C222" s="19">
        <f>SUM(C210:C221)</f>
        <v>0</v>
      </c>
      <c r="D222" s="19">
        <f t="shared" ref="D222:I222" si="96">SUM(D210:D221)</f>
        <v>0</v>
      </c>
      <c r="E222" s="19">
        <f t="shared" si="96"/>
        <v>0</v>
      </c>
      <c r="F222" s="19">
        <f t="shared" si="96"/>
        <v>0</v>
      </c>
      <c r="G222" s="19">
        <f t="shared" si="96"/>
        <v>0</v>
      </c>
      <c r="H222" s="19">
        <f t="shared" si="96"/>
        <v>0</v>
      </c>
      <c r="I222" s="19">
        <f t="shared" si="96"/>
        <v>0</v>
      </c>
      <c r="J222" s="19">
        <f>SUM(J210:J221)</f>
        <v>0</v>
      </c>
      <c r="K222" s="19"/>
      <c r="L222" s="19"/>
      <c r="M222" s="19"/>
      <c r="N222" s="19"/>
      <c r="O222" s="19"/>
    </row>
    <row r="223" spans="2:25" ht="28.5" x14ac:dyDescent="0.45">
      <c r="B223" s="1" t="str">
        <f t="shared" ref="B223:B230" si="97">R223</f>
        <v>Product</v>
      </c>
      <c r="C223" s="1" t="str">
        <f t="shared" ref="C223" si="98">S223</f>
        <v>N</v>
      </c>
      <c r="D223" s="1" t="str">
        <f>$D$33</f>
        <v>P</v>
      </c>
      <c r="E223" s="1" t="str">
        <f>$E$33</f>
        <v>K</v>
      </c>
      <c r="F223" s="1" t="str">
        <f t="shared" ref="F223" si="99">V223</f>
        <v>Ca</v>
      </c>
      <c r="G223" s="1" t="str">
        <f t="shared" ref="G223" si="100">W223</f>
        <v>Mg</v>
      </c>
      <c r="H223" s="1" t="str">
        <f t="shared" ref="H223" si="101">X223</f>
        <v>S</v>
      </c>
      <c r="I223" s="1" t="str">
        <f t="shared" ref="I223" si="102">Y223</f>
        <v>Si</v>
      </c>
      <c r="J223" s="1" t="str">
        <f>$J$33</f>
        <v>CO2</v>
      </c>
      <c r="K223" s="1"/>
      <c r="L223" s="1"/>
      <c r="M223" s="1"/>
      <c r="N223" s="1"/>
      <c r="O223" s="1"/>
      <c r="P223" s="1" t="s">
        <v>0</v>
      </c>
      <c r="Q223" s="1" t="s">
        <v>1</v>
      </c>
      <c r="R223" s="1" t="s">
        <v>2</v>
      </c>
      <c r="S223" s="2" t="s">
        <v>3</v>
      </c>
      <c r="T223" s="2" t="s">
        <v>4</v>
      </c>
      <c r="U223" s="2" t="s">
        <v>5</v>
      </c>
      <c r="V223" s="2" t="s">
        <v>6</v>
      </c>
      <c r="W223" s="2" t="s">
        <v>7</v>
      </c>
      <c r="X223" s="2" t="s">
        <v>8</v>
      </c>
      <c r="Y223" s="2" t="s">
        <v>9</v>
      </c>
    </row>
    <row r="224" spans="2:25" ht="21" x14ac:dyDescent="0.35">
      <c r="B224" s="4" t="str">
        <f t="shared" si="97"/>
        <v>Grow</v>
      </c>
      <c r="C224" s="5">
        <f t="shared" ref="C224:C229" si="103">(($P224*S224/3785)*1000000)</f>
        <v>0</v>
      </c>
      <c r="D224" s="5"/>
      <c r="E224" s="5">
        <f t="shared" ref="E224:E229" si="104">IF($E$33="K",(($P224*$U224/3785*0.8301)*1000000),(($P224*$U224/3785)*1000000))</f>
        <v>0</v>
      </c>
      <c r="F224" s="5">
        <f>(($P224*V224/3785)*1000000)</f>
        <v>0</v>
      </c>
      <c r="G224" s="5"/>
      <c r="H224" s="5"/>
      <c r="I224" s="5"/>
      <c r="J224" s="5"/>
      <c r="K224" s="5"/>
      <c r="L224" s="5"/>
      <c r="M224" s="5"/>
      <c r="N224" s="5"/>
      <c r="O224" s="5"/>
      <c r="P224" s="10"/>
      <c r="Q224" s="32" t="s">
        <v>304</v>
      </c>
      <c r="R224" s="6" t="s">
        <v>60</v>
      </c>
      <c r="S224" s="7">
        <v>0.15</v>
      </c>
      <c r="T224" s="7"/>
      <c r="U224" s="7">
        <v>0.15</v>
      </c>
      <c r="V224" s="7">
        <v>0.12</v>
      </c>
      <c r="W224" s="7"/>
      <c r="X224" s="7"/>
      <c r="Y224" s="7"/>
    </row>
    <row r="225" spans="2:25" ht="21" x14ac:dyDescent="0.35">
      <c r="B225" s="4" t="str">
        <f t="shared" si="97"/>
        <v>Base</v>
      </c>
      <c r="C225" s="5">
        <f t="shared" si="103"/>
        <v>0</v>
      </c>
      <c r="D225" s="5">
        <f>IF($D$33="P",(($P225*$T225/3785*0.4364)*1000000),(($P225*$T225/3785)*1000000))</f>
        <v>0</v>
      </c>
      <c r="E225" s="5">
        <f t="shared" si="104"/>
        <v>0</v>
      </c>
      <c r="F225" s="5"/>
      <c r="G225" s="5">
        <f>(($P225*W225/3785)*1000000)</f>
        <v>0</v>
      </c>
      <c r="H225" s="5">
        <f>(($P225*X225/3785)*1000000)</f>
        <v>0</v>
      </c>
      <c r="I225" s="5"/>
      <c r="J225" s="5"/>
      <c r="K225" s="5"/>
      <c r="L225" s="5"/>
      <c r="M225" s="5"/>
      <c r="N225" s="5"/>
      <c r="O225" s="5"/>
      <c r="P225" s="10"/>
      <c r="Q225" s="32"/>
      <c r="R225" s="6" t="s">
        <v>305</v>
      </c>
      <c r="S225" s="7">
        <v>0.03</v>
      </c>
      <c r="T225" s="7">
        <v>0.13</v>
      </c>
      <c r="U225" s="7">
        <v>0.26</v>
      </c>
      <c r="V225" s="7"/>
      <c r="W225" s="7">
        <v>0.05</v>
      </c>
      <c r="X225" s="7">
        <v>0.08</v>
      </c>
      <c r="Y225" s="7"/>
    </row>
    <row r="226" spans="2:25" ht="21" x14ac:dyDescent="0.35">
      <c r="B226" s="4" t="str">
        <f t="shared" si="97"/>
        <v>Bloom</v>
      </c>
      <c r="C226" s="5">
        <f t="shared" si="103"/>
        <v>0</v>
      </c>
      <c r="D226" s="5">
        <f>IF($D$33="P",(($P226*$T226/3785*0.4364)*1000000),(($P226*$T226/3785)*1000000))</f>
        <v>0</v>
      </c>
      <c r="E226" s="5">
        <f t="shared" si="104"/>
        <v>0</v>
      </c>
      <c r="F226" s="5"/>
      <c r="G226" s="5"/>
      <c r="H226" s="5">
        <f>(($P226*X226/3785)*1000000)</f>
        <v>0</v>
      </c>
      <c r="I226" s="5"/>
      <c r="J226" s="5"/>
      <c r="K226" s="5"/>
      <c r="L226" s="5"/>
      <c r="M226" s="5"/>
      <c r="N226" s="5"/>
      <c r="O226" s="5"/>
      <c r="P226" s="10"/>
      <c r="Q226" s="32"/>
      <c r="R226" s="6" t="s">
        <v>62</v>
      </c>
      <c r="S226" s="7">
        <v>0.08</v>
      </c>
      <c r="T226" s="7">
        <v>0.14000000000000001</v>
      </c>
      <c r="U226" s="7">
        <v>0.28000000000000003</v>
      </c>
      <c r="V226" s="7"/>
      <c r="W226" s="7"/>
      <c r="X226" s="7">
        <v>4.4999999999999998E-2</v>
      </c>
      <c r="Y226" s="7"/>
    </row>
    <row r="227" spans="2:25" ht="21" x14ac:dyDescent="0.35">
      <c r="B227" s="4" t="str">
        <f t="shared" si="97"/>
        <v>Bloom Boost</v>
      </c>
      <c r="C227" s="5">
        <f t="shared" si="103"/>
        <v>0</v>
      </c>
      <c r="D227" s="5">
        <f>IF($D$33="P",(($P227*$T227/3785*0.4364)*1000000),(($P227*$T227/3785)*1000000))</f>
        <v>0</v>
      </c>
      <c r="E227" s="5">
        <f t="shared" si="104"/>
        <v>0</v>
      </c>
      <c r="F227" s="5"/>
      <c r="G227" s="5">
        <f>(($P227*W227/3785)*1000000)</f>
        <v>0</v>
      </c>
      <c r="H227" s="5">
        <f>(($P227*X227/3785)*1000000)</f>
        <v>0</v>
      </c>
      <c r="I227" s="5"/>
      <c r="J227" s="5"/>
      <c r="K227" s="5"/>
      <c r="L227" s="5"/>
      <c r="M227" s="5"/>
      <c r="N227" s="5"/>
      <c r="O227" s="5"/>
      <c r="P227" s="10"/>
      <c r="Q227" s="32"/>
      <c r="R227" s="6" t="s">
        <v>308</v>
      </c>
      <c r="S227" s="7">
        <v>0.06</v>
      </c>
      <c r="T227" s="7">
        <v>0.42</v>
      </c>
      <c r="U227" s="7">
        <v>0.12</v>
      </c>
      <c r="V227" s="7"/>
      <c r="W227" s="7">
        <v>1E-3</v>
      </c>
      <c r="X227" s="7">
        <v>6.0000000000000001E-3</v>
      </c>
      <c r="Y227" s="7"/>
    </row>
    <row r="228" spans="2:25" ht="21" x14ac:dyDescent="0.35">
      <c r="B228" s="4" t="str">
        <f t="shared" si="97"/>
        <v>Foliar Science</v>
      </c>
      <c r="C228" s="5">
        <f t="shared" si="103"/>
        <v>0</v>
      </c>
      <c r="D228" s="5">
        <f>IF($D$33="P",(($P228*$T228/3785*0.4364)*1000000),(($P228*$T228/3785)*1000000))</f>
        <v>0</v>
      </c>
      <c r="E228" s="5">
        <f t="shared" si="104"/>
        <v>0</v>
      </c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10"/>
      <c r="Q228" s="32"/>
      <c r="R228" s="6" t="s">
        <v>306</v>
      </c>
      <c r="S228" s="7">
        <v>0.28999999999999998</v>
      </c>
      <c r="T228" s="7">
        <v>0.09</v>
      </c>
      <c r="U228" s="7">
        <v>0.09</v>
      </c>
      <c r="V228" s="7"/>
      <c r="W228" s="7"/>
      <c r="X228" s="7"/>
      <c r="Y228" s="7"/>
    </row>
    <row r="229" spans="2:25" ht="21" x14ac:dyDescent="0.35">
      <c r="B229" s="4" t="str">
        <f t="shared" si="97"/>
        <v>CalMag</v>
      </c>
      <c r="C229" s="5">
        <f t="shared" si="103"/>
        <v>0</v>
      </c>
      <c r="D229" s="5">
        <f>IF($D$33="P",(($P229*$T229/3785*0.4364)*1000000),(($P229*$T229/3785)*1000000))</f>
        <v>0</v>
      </c>
      <c r="E229" s="5">
        <f t="shared" si="104"/>
        <v>0</v>
      </c>
      <c r="F229" s="5">
        <f>(($P229*V229/3785)*1000000)</f>
        <v>0</v>
      </c>
      <c r="G229" s="5">
        <f>(($P229*W229/3785)*1000000)</f>
        <v>0</v>
      </c>
      <c r="H229" s="5"/>
      <c r="I229" s="5"/>
      <c r="J229" s="5"/>
      <c r="K229" s="5"/>
      <c r="L229" s="5"/>
      <c r="M229" s="5"/>
      <c r="N229" s="5"/>
      <c r="O229" s="5"/>
      <c r="P229" s="10"/>
      <c r="Q229" s="32"/>
      <c r="R229" s="6" t="s">
        <v>140</v>
      </c>
      <c r="S229" s="7">
        <v>0.12</v>
      </c>
      <c r="T229" s="7">
        <v>0.02</v>
      </c>
      <c r="U229" s="7">
        <v>0.12</v>
      </c>
      <c r="V229" s="7">
        <v>0.06</v>
      </c>
      <c r="W229" s="7">
        <v>0.03</v>
      </c>
      <c r="X229" s="7"/>
      <c r="Y229" s="7"/>
    </row>
    <row r="230" spans="2:25" ht="21" x14ac:dyDescent="0.35">
      <c r="B230" s="4" t="str">
        <f t="shared" si="97"/>
        <v>Filthy Rich</v>
      </c>
      <c r="C230" s="5"/>
      <c r="D230" s="5"/>
      <c r="E230" s="5"/>
      <c r="F230" s="5">
        <f>(($P230*V230/3785)*1000000)</f>
        <v>0</v>
      </c>
      <c r="G230" s="5"/>
      <c r="H230" s="5"/>
      <c r="I230" s="5"/>
      <c r="J230" s="5"/>
      <c r="K230" s="5"/>
      <c r="L230" s="5"/>
      <c r="M230" s="5"/>
      <c r="N230" s="5"/>
      <c r="O230" s="5"/>
      <c r="P230" s="10"/>
      <c r="Q230" s="32"/>
      <c r="R230" s="6" t="s">
        <v>307</v>
      </c>
      <c r="S230" s="7"/>
      <c r="T230" s="7"/>
      <c r="U230" s="7"/>
      <c r="V230" s="7">
        <v>9.5000000000000001E-2</v>
      </c>
      <c r="W230" s="7"/>
      <c r="X230" s="7"/>
      <c r="Y230" s="7"/>
    </row>
    <row r="231" spans="2:25" ht="21" x14ac:dyDescent="0.35">
      <c r="B231" s="18" t="s">
        <v>284</v>
      </c>
      <c r="C231" s="19">
        <f t="shared" ref="C231:I231" si="105">SUM(C224:C230)</f>
        <v>0</v>
      </c>
      <c r="D231" s="19">
        <f t="shared" si="105"/>
        <v>0</v>
      </c>
      <c r="E231" s="19">
        <f t="shared" si="105"/>
        <v>0</v>
      </c>
      <c r="F231" s="19">
        <f t="shared" si="105"/>
        <v>0</v>
      </c>
      <c r="G231" s="19">
        <f t="shared" si="105"/>
        <v>0</v>
      </c>
      <c r="H231" s="19">
        <f t="shared" si="105"/>
        <v>0</v>
      </c>
      <c r="I231" s="19">
        <f t="shared" si="105"/>
        <v>0</v>
      </c>
      <c r="J231" s="19">
        <f>SUM(J224:J230)</f>
        <v>0</v>
      </c>
      <c r="K231" s="19"/>
      <c r="L231" s="19"/>
      <c r="M231" s="19"/>
      <c r="N231" s="19"/>
      <c r="O231" s="19"/>
    </row>
    <row r="232" spans="2:25" ht="28.5" x14ac:dyDescent="0.45">
      <c r="B232" s="1" t="str">
        <f>R232</f>
        <v>Product</v>
      </c>
      <c r="C232" s="1" t="str">
        <f t="shared" ref="C232" si="106">S232</f>
        <v>N</v>
      </c>
      <c r="D232" s="1" t="str">
        <f>$D$33</f>
        <v>P</v>
      </c>
      <c r="E232" s="1" t="str">
        <f>$E$33</f>
        <v>K</v>
      </c>
      <c r="F232" s="1" t="str">
        <f t="shared" ref="F232" si="107">V232</f>
        <v>Ca</v>
      </c>
      <c r="G232" s="1" t="str">
        <f t="shared" ref="G232" si="108">W232</f>
        <v>Mg</v>
      </c>
      <c r="H232" s="1" t="str">
        <f t="shared" ref="H232" si="109">X232</f>
        <v>S</v>
      </c>
      <c r="I232" s="1" t="str">
        <f t="shared" ref="I232" si="110">Y232</f>
        <v>Si</v>
      </c>
      <c r="J232" s="1" t="str">
        <f>$J$33</f>
        <v>CO2</v>
      </c>
      <c r="K232" s="1"/>
      <c r="L232" s="1"/>
      <c r="M232" s="1"/>
      <c r="N232" s="1"/>
      <c r="O232" s="1"/>
      <c r="P232" s="1" t="s">
        <v>0</v>
      </c>
      <c r="Q232" s="1" t="s">
        <v>1</v>
      </c>
      <c r="R232" s="1" t="s">
        <v>2</v>
      </c>
      <c r="S232" s="2" t="s">
        <v>3</v>
      </c>
      <c r="T232" s="2" t="s">
        <v>4</v>
      </c>
      <c r="U232" s="2" t="s">
        <v>5</v>
      </c>
      <c r="V232" s="2" t="s">
        <v>6</v>
      </c>
      <c r="W232" s="2" t="s">
        <v>7</v>
      </c>
      <c r="X232" s="2" t="s">
        <v>8</v>
      </c>
      <c r="Y232" s="2" t="s">
        <v>9</v>
      </c>
    </row>
    <row r="233" spans="2:25" ht="21" x14ac:dyDescent="0.35">
      <c r="B233" s="4" t="str">
        <f t="shared" ref="B233:B237" si="111">R233</f>
        <v>Base A</v>
      </c>
      <c r="C233" s="5">
        <f>(($P233*S233/3785)*1000000)</f>
        <v>0</v>
      </c>
      <c r="D233" s="5"/>
      <c r="E233" s="5">
        <f>IF($E$33="K",(($P233*$U233/3785*0.8301)*1000000),(($P233*$U233/3785)*1000000))</f>
        <v>0</v>
      </c>
      <c r="F233" s="5">
        <f>(($P233*V233/3785)*1000000)</f>
        <v>0</v>
      </c>
      <c r="G233" s="5">
        <f>(($P233*W233/3785)*1000000)</f>
        <v>0</v>
      </c>
      <c r="H233" s="5"/>
      <c r="I233" s="5"/>
      <c r="J233" s="5"/>
      <c r="K233" s="5"/>
      <c r="L233" s="5"/>
      <c r="M233" s="5"/>
      <c r="N233" s="5"/>
      <c r="O233" s="5"/>
      <c r="P233" s="10"/>
      <c r="Q233" s="31" t="s">
        <v>285</v>
      </c>
      <c r="R233" s="6" t="s">
        <v>196</v>
      </c>
      <c r="S233" s="7">
        <v>0.05</v>
      </c>
      <c r="T233" s="7"/>
      <c r="U233" s="7">
        <v>0.02</v>
      </c>
      <c r="V233" s="7">
        <v>4.4999999999999998E-2</v>
      </c>
      <c r="W233" s="7">
        <v>2E-3</v>
      </c>
      <c r="X233" s="7"/>
      <c r="Y233" s="7"/>
    </row>
    <row r="234" spans="2:25" ht="21" x14ac:dyDescent="0.35">
      <c r="B234" s="4" t="str">
        <f t="shared" si="111"/>
        <v>Base B</v>
      </c>
      <c r="C234" s="5"/>
      <c r="D234" s="5">
        <f>IF($D$33="P",(($P234*$T234/3785*0.4364)*1000000),(($P234*$T234/3785)*1000000))</f>
        <v>0</v>
      </c>
      <c r="E234" s="5">
        <f>IF($E$33="K",(($P234*$U234/3785*0.8301)*1000000),(($P234*$U234/3785)*1000000))</f>
        <v>0</v>
      </c>
      <c r="F234" s="5"/>
      <c r="G234" s="5">
        <f>(($P234*W234/3785)*1000000)</f>
        <v>0</v>
      </c>
      <c r="H234" s="5">
        <f>(($P234*X234/3785)*1000000)</f>
        <v>0</v>
      </c>
      <c r="I234" s="5"/>
      <c r="J234" s="5"/>
      <c r="K234" s="5"/>
      <c r="L234" s="5"/>
      <c r="M234" s="5"/>
      <c r="N234" s="5"/>
      <c r="O234" s="5"/>
      <c r="P234" s="10"/>
      <c r="Q234" s="31"/>
      <c r="R234" s="6" t="s">
        <v>197</v>
      </c>
      <c r="S234" s="9"/>
      <c r="T234" s="9">
        <v>0.04</v>
      </c>
      <c r="U234" s="9">
        <v>0.04</v>
      </c>
      <c r="V234" s="9"/>
      <c r="W234" s="9">
        <v>0.01</v>
      </c>
      <c r="X234" s="9">
        <v>1.7999999999999999E-2</v>
      </c>
      <c r="Y234" s="7"/>
    </row>
    <row r="235" spans="2:25" ht="21" x14ac:dyDescent="0.35">
      <c r="B235" s="4" t="str">
        <f t="shared" si="111"/>
        <v>CaMg</v>
      </c>
      <c r="C235" s="5">
        <f>(($P235*S235/3785)*1000000)</f>
        <v>0</v>
      </c>
      <c r="D235" s="5"/>
      <c r="E235" s="5"/>
      <c r="F235" s="5">
        <f>(($P235*V235/3785)*1000000)</f>
        <v>0</v>
      </c>
      <c r="G235" s="5">
        <f>(($P235*W235/3785)*1000000)</f>
        <v>0</v>
      </c>
      <c r="H235" s="5"/>
      <c r="I235" s="5"/>
      <c r="J235" s="5"/>
      <c r="K235" s="5"/>
      <c r="L235" s="5"/>
      <c r="M235" s="5"/>
      <c r="N235" s="5"/>
      <c r="O235" s="5"/>
      <c r="P235" s="10"/>
      <c r="Q235" s="31"/>
      <c r="R235" s="4" t="s">
        <v>153</v>
      </c>
      <c r="S235" s="9">
        <v>0.02</v>
      </c>
      <c r="T235" s="9"/>
      <c r="U235" s="9"/>
      <c r="V235" s="7">
        <v>0.04</v>
      </c>
      <c r="W235" s="9">
        <v>0.01</v>
      </c>
      <c r="X235" s="9"/>
      <c r="Y235" s="9"/>
    </row>
    <row r="236" spans="2:25" ht="21" x14ac:dyDescent="0.35">
      <c r="B236" s="4" t="str">
        <f t="shared" si="111"/>
        <v>Flex</v>
      </c>
      <c r="C236" s="5"/>
      <c r="D236" s="5">
        <f>IF($D$33="P",(($P236*$T236/3785*0.4364)*1000000),(($P236*$T236/3785)*1000000))</f>
        <v>0</v>
      </c>
      <c r="E236" s="5">
        <f>IF($E$33="K",(($P236*$U236/3785*0.8301)*1000000),(($P236*$U236/3785)*1000000))</f>
        <v>0</v>
      </c>
      <c r="F236" s="5"/>
      <c r="G236" s="5">
        <f>(($P236*W236/3785)*1000000)</f>
        <v>0</v>
      </c>
      <c r="H236" s="5"/>
      <c r="I236" s="5"/>
      <c r="J236" s="5"/>
      <c r="K236" s="5"/>
      <c r="L236" s="5"/>
      <c r="M236" s="5"/>
      <c r="N236" s="5"/>
      <c r="O236" s="5"/>
      <c r="P236" s="10"/>
      <c r="Q236" s="31"/>
      <c r="R236" s="4" t="s">
        <v>286</v>
      </c>
      <c r="S236" s="9"/>
      <c r="T236" s="9">
        <v>0.1</v>
      </c>
      <c r="U236" s="9">
        <v>0.1</v>
      </c>
      <c r="V236" s="7"/>
      <c r="W236" s="9">
        <v>5.0000000000000001E-4</v>
      </c>
      <c r="X236" s="9"/>
      <c r="Y236" s="9"/>
    </row>
    <row r="237" spans="2:25" ht="21" x14ac:dyDescent="0.35">
      <c r="B237" s="4" t="str">
        <f t="shared" si="111"/>
        <v>Flow</v>
      </c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10"/>
      <c r="Q237" s="31"/>
      <c r="R237" s="4" t="s">
        <v>287</v>
      </c>
      <c r="S237" s="9"/>
      <c r="T237" s="9"/>
      <c r="U237" s="9"/>
      <c r="V237" s="7"/>
      <c r="W237" s="9"/>
      <c r="X237" s="9"/>
      <c r="Y237" s="9"/>
    </row>
    <row r="238" spans="2:25" ht="21" x14ac:dyDescent="0.35">
      <c r="B238" s="18" t="s">
        <v>284</v>
      </c>
      <c r="C238" s="19">
        <f t="shared" ref="C238:I238" si="112">SUM(C233:C237)</f>
        <v>0</v>
      </c>
      <c r="D238" s="19">
        <f t="shared" si="112"/>
        <v>0</v>
      </c>
      <c r="E238" s="19">
        <f t="shared" si="112"/>
        <v>0</v>
      </c>
      <c r="F238" s="19">
        <f t="shared" si="112"/>
        <v>0</v>
      </c>
      <c r="G238" s="19">
        <f t="shared" si="112"/>
        <v>0</v>
      </c>
      <c r="H238" s="19">
        <f t="shared" si="112"/>
        <v>0</v>
      </c>
      <c r="I238" s="19">
        <f t="shared" si="112"/>
        <v>0</v>
      </c>
      <c r="J238" s="19">
        <f>SUM(J233:J237)</f>
        <v>0</v>
      </c>
      <c r="K238" s="19"/>
      <c r="L238" s="19"/>
      <c r="M238" s="19"/>
      <c r="N238" s="19"/>
      <c r="O238" s="19"/>
    </row>
    <row r="239" spans="2:25" ht="28.5" x14ac:dyDescent="0.45">
      <c r="B239" s="1" t="str">
        <f>R239</f>
        <v>Product</v>
      </c>
      <c r="C239" s="1" t="str">
        <f t="shared" ref="C239:I239" si="113">S239</f>
        <v>N</v>
      </c>
      <c r="D239" s="1" t="str">
        <f>$D$33</f>
        <v>P</v>
      </c>
      <c r="E239" s="1" t="str">
        <f>$E$33</f>
        <v>K</v>
      </c>
      <c r="F239" s="1" t="str">
        <f t="shared" si="113"/>
        <v>Ca</v>
      </c>
      <c r="G239" s="1" t="str">
        <f t="shared" si="113"/>
        <v>Mg</v>
      </c>
      <c r="H239" s="1" t="str">
        <f t="shared" si="113"/>
        <v>S</v>
      </c>
      <c r="I239" s="1" t="str">
        <f t="shared" si="113"/>
        <v>Si</v>
      </c>
      <c r="J239" s="1" t="str">
        <f>$J$33</f>
        <v>CO2</v>
      </c>
      <c r="K239" s="1"/>
      <c r="L239" s="1"/>
      <c r="M239" s="1"/>
      <c r="N239" s="1"/>
      <c r="O239" s="1"/>
      <c r="P239" s="1" t="s">
        <v>0</v>
      </c>
      <c r="Q239" s="1" t="s">
        <v>1</v>
      </c>
      <c r="R239" s="1" t="s">
        <v>2</v>
      </c>
      <c r="S239" s="2" t="s">
        <v>3</v>
      </c>
      <c r="T239" s="2" t="s">
        <v>4</v>
      </c>
      <c r="U239" s="2" t="s">
        <v>5</v>
      </c>
      <c r="V239" s="2" t="s">
        <v>6</v>
      </c>
      <c r="W239" s="2" t="s">
        <v>7</v>
      </c>
      <c r="X239" s="2" t="s">
        <v>8</v>
      </c>
      <c r="Y239" s="2" t="s">
        <v>9</v>
      </c>
    </row>
    <row r="240" spans="2:25" ht="21" x14ac:dyDescent="0.35">
      <c r="B240" s="4" t="str">
        <f t="shared" ref="B240:B247" si="114">R240</f>
        <v>Coir Feed Grow</v>
      </c>
      <c r="C240" s="5">
        <f>(($P240*S240/3785)*1000000)</f>
        <v>0</v>
      </c>
      <c r="D240" s="5"/>
      <c r="E240" s="5">
        <f>IF($E$33="K",(($P240*$U240/3785*0.8301)*1000000),(($P240*$U240/3785)*1000000))</f>
        <v>0</v>
      </c>
      <c r="F240" s="5"/>
      <c r="G240" s="5">
        <f>(($P240*W240/3785)*1000000)</f>
        <v>0</v>
      </c>
      <c r="H240" s="5">
        <f>(($P240*X240/3785)*1000000)</f>
        <v>0</v>
      </c>
      <c r="I240" s="5"/>
      <c r="J240" s="5"/>
      <c r="K240" s="5"/>
      <c r="L240" s="5"/>
      <c r="M240" s="5"/>
      <c r="N240" s="5"/>
      <c r="O240" s="5"/>
      <c r="P240" s="10"/>
      <c r="Q240" s="32" t="s">
        <v>41</v>
      </c>
      <c r="R240" s="6" t="s">
        <v>42</v>
      </c>
      <c r="S240" s="7">
        <v>0.01</v>
      </c>
      <c r="T240" s="7"/>
      <c r="U240" s="7">
        <v>0.01</v>
      </c>
      <c r="V240" s="7"/>
      <c r="W240" s="7">
        <v>2.5000000000000001E-2</v>
      </c>
      <c r="X240" s="7">
        <v>3.3000000000000002E-2</v>
      </c>
      <c r="Y240" s="7"/>
    </row>
    <row r="241" spans="2:25" ht="21" x14ac:dyDescent="0.35">
      <c r="B241" s="4" t="str">
        <f t="shared" si="114"/>
        <v>Coir Feed Bloom</v>
      </c>
      <c r="C241" s="5"/>
      <c r="D241" s="5">
        <f>IF($D$33="P",(($P241*$T241/3785*0.4364)*1000000),(($P241*$T241/3785)*1000000))</f>
        <v>0</v>
      </c>
      <c r="E241" s="5">
        <f>IF($E$33="K",(($P241*$U241/3785*0.8301)*1000000),(($P241*$U241/3785)*1000000))</f>
        <v>0</v>
      </c>
      <c r="F241" s="5"/>
      <c r="G241" s="5"/>
      <c r="H241" s="5">
        <f>(($P241*X241/3785)*1000000)</f>
        <v>0</v>
      </c>
      <c r="I241" s="5"/>
      <c r="J241" s="5"/>
      <c r="K241" s="5"/>
      <c r="L241" s="5"/>
      <c r="M241" s="5"/>
      <c r="N241" s="5"/>
      <c r="O241" s="5"/>
      <c r="P241" s="10"/>
      <c r="Q241" s="32"/>
      <c r="R241" s="6" t="s">
        <v>43</v>
      </c>
      <c r="S241" s="9"/>
      <c r="T241" s="9">
        <v>0.04</v>
      </c>
      <c r="U241" s="9">
        <v>0.04</v>
      </c>
      <c r="V241" s="9"/>
      <c r="W241" s="9"/>
      <c r="X241" s="9">
        <v>5.0000000000000001E-3</v>
      </c>
      <c r="Y241" s="7"/>
    </row>
    <row r="242" spans="2:25" ht="21" x14ac:dyDescent="0.35">
      <c r="B242" s="4" t="str">
        <f t="shared" si="114"/>
        <v>Coir Feed Micro</v>
      </c>
      <c r="C242" s="5">
        <f>(($P242*S242/3785)*1000000)</f>
        <v>0</v>
      </c>
      <c r="D242" s="5"/>
      <c r="E242" s="5"/>
      <c r="F242" s="5">
        <f>(($P242*V242/3785)*1000000)</f>
        <v>0</v>
      </c>
      <c r="G242" s="5"/>
      <c r="H242" s="5"/>
      <c r="I242" s="5"/>
      <c r="J242" s="5"/>
      <c r="K242" s="5"/>
      <c r="L242" s="5"/>
      <c r="M242" s="5"/>
      <c r="N242" s="5"/>
      <c r="O242" s="5"/>
      <c r="P242" s="10"/>
      <c r="Q242" s="32"/>
      <c r="R242" s="4" t="s">
        <v>44</v>
      </c>
      <c r="S242" s="9">
        <v>0.04</v>
      </c>
      <c r="T242" s="9"/>
      <c r="U242" s="9"/>
      <c r="V242" s="7">
        <v>0.05</v>
      </c>
      <c r="W242" s="9"/>
      <c r="X242" s="9"/>
      <c r="Y242" s="9"/>
    </row>
    <row r="243" spans="2:25" ht="21" x14ac:dyDescent="0.35">
      <c r="B243" s="4" t="str">
        <f t="shared" si="114"/>
        <v>Cal-Mag</v>
      </c>
      <c r="C243" s="5">
        <f>(($P243*S243/3785)*1000000)</f>
        <v>0</v>
      </c>
      <c r="D243" s="5"/>
      <c r="E243" s="5"/>
      <c r="F243" s="5">
        <f>(($P243*V243/3785)*1000000)</f>
        <v>0</v>
      </c>
      <c r="G243" s="5">
        <f>(($P243*W243/3785)*1000000)</f>
        <v>0</v>
      </c>
      <c r="H243" s="5"/>
      <c r="I243" s="5"/>
      <c r="J243" s="5"/>
      <c r="K243" s="5"/>
      <c r="L243" s="5"/>
      <c r="M243" s="5"/>
      <c r="N243" s="5"/>
      <c r="O243" s="5"/>
      <c r="P243" s="10"/>
      <c r="Q243" s="32"/>
      <c r="R243" s="4" t="s">
        <v>45</v>
      </c>
      <c r="S243" s="9">
        <v>0.02</v>
      </c>
      <c r="T243" s="9"/>
      <c r="U243" s="9"/>
      <c r="V243" s="7">
        <v>0.05</v>
      </c>
      <c r="W243" s="9">
        <v>1.4999999999999999E-2</v>
      </c>
      <c r="X243" s="9"/>
      <c r="Y243" s="9"/>
    </row>
    <row r="244" spans="2:25" ht="21" x14ac:dyDescent="0.35">
      <c r="B244" s="4" t="str">
        <f t="shared" si="114"/>
        <v>Sila-Guard</v>
      </c>
      <c r="C244" s="5"/>
      <c r="D244" s="5"/>
      <c r="E244" s="5">
        <f>IF($E$33="K",(($P244*$U244/3785*0.8301)*1000000),(($P244*$U244/3785)*1000000))</f>
        <v>0</v>
      </c>
      <c r="F244" s="5"/>
      <c r="G244" s="5"/>
      <c r="H244" s="5"/>
      <c r="I244" s="5">
        <f>(($P244*Y244/3785)*1000000)</f>
        <v>0</v>
      </c>
      <c r="J244" s="5"/>
      <c r="K244" s="5"/>
      <c r="L244" s="5"/>
      <c r="M244" s="5"/>
      <c r="N244" s="5"/>
      <c r="O244" s="5"/>
      <c r="P244" s="10"/>
      <c r="Q244" s="32"/>
      <c r="R244" s="4" t="s">
        <v>46</v>
      </c>
      <c r="S244" s="9"/>
      <c r="T244" s="9"/>
      <c r="U244" s="9">
        <v>0.05</v>
      </c>
      <c r="V244" s="7"/>
      <c r="W244" s="9"/>
      <c r="X244" s="9"/>
      <c r="Y244" s="9">
        <v>0.1</v>
      </c>
    </row>
    <row r="245" spans="2:25" ht="21" x14ac:dyDescent="0.35">
      <c r="B245" s="4" t="str">
        <f t="shared" si="114"/>
        <v>Trich-XL</v>
      </c>
      <c r="C245" s="5"/>
      <c r="D245" s="5">
        <f>IF($D$33="P",(($P245*$T245/3785*0.4364)*1000000),(($P245*$T245/3785)*1000000))</f>
        <v>0</v>
      </c>
      <c r="E245" s="5">
        <f>IF($E$33="K",(($P245*$U245/3785*0.8301)*1000000),(($P245*$U245/3785)*1000000))</f>
        <v>0</v>
      </c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10"/>
      <c r="Q245" s="32"/>
      <c r="R245" s="4" t="s">
        <v>47</v>
      </c>
      <c r="S245" s="9"/>
      <c r="T245" s="9">
        <v>1E-4</v>
      </c>
      <c r="U245" s="9">
        <v>5.9999999999999995E-4</v>
      </c>
      <c r="V245" s="7"/>
      <c r="W245" s="9"/>
      <c r="X245" s="9"/>
      <c r="Y245" s="9"/>
    </row>
    <row r="246" spans="2:25" ht="21" x14ac:dyDescent="0.35">
      <c r="B246" s="4" t="str">
        <f t="shared" si="114"/>
        <v>Saturator</v>
      </c>
      <c r="C246" s="5">
        <f>(($P246*S246/3785)*1000000)</f>
        <v>0</v>
      </c>
      <c r="D246" s="5">
        <f>IF($D$33="P",(($P246*$T246/3785*0.4364)*1000000),(($P246*$T246/3785)*1000000))</f>
        <v>0</v>
      </c>
      <c r="E246" s="5">
        <f>IF($E$33="K",(($P246*$U246/3785*0.8301)*1000000),(($P246*$U246/3785)*1000000))</f>
        <v>0</v>
      </c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10"/>
      <c r="Q246" s="32"/>
      <c r="R246" s="4" t="s">
        <v>48</v>
      </c>
      <c r="S246" s="9">
        <v>1.1999999999999999E-3</v>
      </c>
      <c r="T246" s="9"/>
      <c r="U246" s="9">
        <v>3.0000000000000001E-5</v>
      </c>
      <c r="V246" s="7"/>
      <c r="W246" s="9"/>
      <c r="X246" s="9"/>
      <c r="Y246" s="9"/>
    </row>
    <row r="247" spans="2:25" ht="21" x14ac:dyDescent="0.35">
      <c r="B247" s="4" t="str">
        <f t="shared" si="114"/>
        <v>Zone</v>
      </c>
      <c r="C247" s="5">
        <f>(($P247*S247/3785)*1000000)</f>
        <v>0</v>
      </c>
      <c r="D247" s="5">
        <f>IF($D$33="P",(($P247*$T247/3785*0.4364)*1000000),(($P247*$T247/3785)*1000000))</f>
        <v>0</v>
      </c>
      <c r="E247" s="5">
        <f>IF($E$33="K",(($P247*$U247/3785*0.8301)*1000000),(($P247*$U247/3785)*1000000))</f>
        <v>0</v>
      </c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10"/>
      <c r="Q247" s="32"/>
      <c r="R247" s="4" t="s">
        <v>49</v>
      </c>
      <c r="S247" s="9">
        <v>5.9999999999999995E-4</v>
      </c>
      <c r="T247" s="9"/>
      <c r="U247" s="9">
        <v>1.5E-3</v>
      </c>
      <c r="V247" s="7"/>
      <c r="W247" s="9"/>
      <c r="X247" s="9"/>
      <c r="Y247" s="9"/>
    </row>
    <row r="248" spans="2:25" ht="21" x14ac:dyDescent="0.35">
      <c r="B248" s="18" t="s">
        <v>284</v>
      </c>
      <c r="C248" s="19">
        <f>SUM(C240:C247)</f>
        <v>0</v>
      </c>
      <c r="D248" s="19">
        <f t="shared" ref="D248:I248" si="115">SUM(D240:D247)</f>
        <v>0</v>
      </c>
      <c r="E248" s="19">
        <f t="shared" si="115"/>
        <v>0</v>
      </c>
      <c r="F248" s="19">
        <f t="shared" si="115"/>
        <v>0</v>
      </c>
      <c r="G248" s="19">
        <f t="shared" si="115"/>
        <v>0</v>
      </c>
      <c r="H248" s="19">
        <f t="shared" si="115"/>
        <v>0</v>
      </c>
      <c r="I248" s="19">
        <f t="shared" si="115"/>
        <v>0</v>
      </c>
      <c r="J248" s="19">
        <f>SUM(J240:J247)</f>
        <v>0</v>
      </c>
      <c r="K248" s="19"/>
      <c r="L248" s="19"/>
      <c r="M248" s="19"/>
      <c r="N248" s="19"/>
      <c r="O248" s="19"/>
    </row>
    <row r="249" spans="2:25" ht="28.5" x14ac:dyDescent="0.45">
      <c r="B249" s="1" t="str">
        <f>R249</f>
        <v>Product</v>
      </c>
      <c r="C249" s="1" t="str">
        <f t="shared" ref="C249" si="116">S249</f>
        <v>N</v>
      </c>
      <c r="D249" s="1" t="str">
        <f>$D$33</f>
        <v>P</v>
      </c>
      <c r="E249" s="1" t="str">
        <f>$E$33</f>
        <v>K</v>
      </c>
      <c r="F249" s="1" t="str">
        <f t="shared" ref="F249" si="117">V249</f>
        <v>Ca</v>
      </c>
      <c r="G249" s="1" t="str">
        <f t="shared" ref="G249" si="118">W249</f>
        <v>Mg</v>
      </c>
      <c r="H249" s="1" t="str">
        <f t="shared" ref="H249" si="119">X249</f>
        <v>S</v>
      </c>
      <c r="I249" s="1" t="str">
        <f t="shared" ref="I249" si="120">Y249</f>
        <v>Si</v>
      </c>
      <c r="J249" s="1" t="str">
        <f>$J$33</f>
        <v>CO2</v>
      </c>
      <c r="K249" s="1"/>
      <c r="L249" s="1"/>
      <c r="M249" s="1"/>
      <c r="N249" s="1"/>
      <c r="O249" s="1"/>
      <c r="P249" s="1" t="s">
        <v>0</v>
      </c>
      <c r="Q249" s="1" t="s">
        <v>1</v>
      </c>
      <c r="R249" s="1" t="s">
        <v>2</v>
      </c>
      <c r="S249" s="2" t="s">
        <v>3</v>
      </c>
      <c r="T249" s="2" t="s">
        <v>4</v>
      </c>
      <c r="U249" s="2" t="s">
        <v>5</v>
      </c>
      <c r="V249" s="2" t="s">
        <v>6</v>
      </c>
      <c r="W249" s="2" t="s">
        <v>7</v>
      </c>
      <c r="X249" s="2" t="s">
        <v>8</v>
      </c>
      <c r="Y249" s="2" t="s">
        <v>9</v>
      </c>
    </row>
    <row r="250" spans="2:25" ht="21" x14ac:dyDescent="0.35">
      <c r="B250" s="4" t="str">
        <f>R250</f>
        <v>Soil A HW</v>
      </c>
      <c r="C250" s="5">
        <f t="shared" ref="C250:C258" si="121">(($P250*S250/3785)*1000000)</f>
        <v>0</v>
      </c>
      <c r="D250" s="5">
        <f t="shared" ref="D250:D258" si="122">IF($D$33="P",(($P250*$T250/3785*0.4364)*1000000),(($P250*$T250/3785)*1000000))</f>
        <v>0</v>
      </c>
      <c r="E250" s="5">
        <f t="shared" ref="E250:E265" si="123">IF($E$33="K",(($P250*$U250/3785*0.8301)*1000000),(($P250*$U250/3785)*1000000))</f>
        <v>0</v>
      </c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10"/>
      <c r="Q250" s="32" t="s">
        <v>321</v>
      </c>
      <c r="R250" s="6" t="s">
        <v>401</v>
      </c>
      <c r="S250" s="7">
        <v>0.03</v>
      </c>
      <c r="T250" s="7">
        <v>0.02</v>
      </c>
      <c r="U250" s="7">
        <v>0.05</v>
      </c>
      <c r="V250" s="7"/>
      <c r="W250" s="7"/>
      <c r="X250" s="7"/>
      <c r="Y250" s="7"/>
    </row>
    <row r="251" spans="2:25" ht="21" x14ac:dyDescent="0.35">
      <c r="B251" s="4" t="str">
        <f t="shared" ref="B251:B265" si="124">R251</f>
        <v>Soil B HW</v>
      </c>
      <c r="C251" s="5">
        <f t="shared" si="121"/>
        <v>0</v>
      </c>
      <c r="D251" s="5">
        <f t="shared" si="122"/>
        <v>0</v>
      </c>
      <c r="E251" s="5">
        <f t="shared" si="123"/>
        <v>0</v>
      </c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10"/>
      <c r="Q251" s="32"/>
      <c r="R251" s="6" t="s">
        <v>402</v>
      </c>
      <c r="S251" s="9">
        <v>0.04</v>
      </c>
      <c r="T251" s="9">
        <v>0.01</v>
      </c>
      <c r="U251" s="9">
        <v>0.06</v>
      </c>
      <c r="V251" s="9"/>
      <c r="W251" s="9"/>
      <c r="X251" s="9"/>
      <c r="Y251" s="7"/>
    </row>
    <row r="252" spans="2:25" ht="21" x14ac:dyDescent="0.35">
      <c r="B252" s="4" t="str">
        <f t="shared" si="124"/>
        <v>Coco A HW</v>
      </c>
      <c r="C252" s="5">
        <f t="shared" si="121"/>
        <v>0</v>
      </c>
      <c r="D252" s="5">
        <f t="shared" si="122"/>
        <v>0</v>
      </c>
      <c r="E252" s="5">
        <f t="shared" si="123"/>
        <v>0</v>
      </c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10"/>
      <c r="Q252" s="32"/>
      <c r="R252" s="6" t="s">
        <v>403</v>
      </c>
      <c r="S252" s="9">
        <v>0.01</v>
      </c>
      <c r="T252" s="9">
        <v>0.02</v>
      </c>
      <c r="U252" s="9">
        <v>0.05</v>
      </c>
      <c r="V252" s="9"/>
      <c r="W252" s="9"/>
      <c r="X252" s="9"/>
      <c r="Y252" s="7"/>
    </row>
    <row r="253" spans="2:25" ht="21" x14ac:dyDescent="0.35">
      <c r="B253" s="4" t="str">
        <f t="shared" si="124"/>
        <v>Coco B HW</v>
      </c>
      <c r="C253" s="5">
        <f t="shared" si="121"/>
        <v>0</v>
      </c>
      <c r="D253" s="5">
        <f t="shared" si="122"/>
        <v>0</v>
      </c>
      <c r="E253" s="5">
        <f t="shared" si="123"/>
        <v>0</v>
      </c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10"/>
      <c r="Q253" s="32"/>
      <c r="R253" s="6" t="s">
        <v>404</v>
      </c>
      <c r="S253" s="9">
        <v>0.04</v>
      </c>
      <c r="T253" s="9">
        <v>0.01</v>
      </c>
      <c r="U253" s="9">
        <v>0.05</v>
      </c>
      <c r="V253" s="9"/>
      <c r="W253" s="9"/>
      <c r="X253" s="9"/>
      <c r="Y253" s="7"/>
    </row>
    <row r="254" spans="2:25" ht="21" x14ac:dyDescent="0.35">
      <c r="B254" s="4" t="str">
        <f t="shared" si="124"/>
        <v>Soil A RO</v>
      </c>
      <c r="C254" s="5">
        <f t="shared" si="121"/>
        <v>0</v>
      </c>
      <c r="D254" s="5">
        <f t="shared" si="122"/>
        <v>0</v>
      </c>
      <c r="E254" s="5">
        <f t="shared" si="123"/>
        <v>0</v>
      </c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10"/>
      <c r="Q254" s="32"/>
      <c r="R254" s="6" t="s">
        <v>405</v>
      </c>
      <c r="S254" s="9">
        <v>0.05</v>
      </c>
      <c r="T254" s="9">
        <v>0.01</v>
      </c>
      <c r="U254" s="9">
        <v>0.06</v>
      </c>
      <c r="V254" s="9"/>
      <c r="W254" s="9"/>
      <c r="X254" s="9"/>
      <c r="Y254" s="7"/>
    </row>
    <row r="255" spans="2:25" ht="21" x14ac:dyDescent="0.35">
      <c r="B255" s="4" t="str">
        <f t="shared" si="124"/>
        <v>Soil B RO</v>
      </c>
      <c r="C255" s="5">
        <f t="shared" si="121"/>
        <v>0</v>
      </c>
      <c r="D255" s="5">
        <f t="shared" si="122"/>
        <v>0</v>
      </c>
      <c r="E255" s="5">
        <f t="shared" si="123"/>
        <v>0</v>
      </c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10"/>
      <c r="Q255" s="32"/>
      <c r="R255" s="6" t="s">
        <v>406</v>
      </c>
      <c r="S255" s="9">
        <v>0.04</v>
      </c>
      <c r="T255" s="9">
        <v>0.01</v>
      </c>
      <c r="U255" s="9">
        <v>0.06</v>
      </c>
      <c r="V255" s="9"/>
      <c r="W255" s="9"/>
      <c r="X255" s="9"/>
      <c r="Y255" s="7"/>
    </row>
    <row r="256" spans="2:25" ht="21" x14ac:dyDescent="0.35">
      <c r="B256" s="4" t="str">
        <f t="shared" si="124"/>
        <v>Coco A RO</v>
      </c>
      <c r="C256" s="5">
        <f t="shared" si="121"/>
        <v>0</v>
      </c>
      <c r="D256" s="5">
        <f t="shared" si="122"/>
        <v>0</v>
      </c>
      <c r="E256" s="5">
        <f t="shared" si="123"/>
        <v>0</v>
      </c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10"/>
      <c r="Q256" s="32"/>
      <c r="R256" s="6" t="s">
        <v>407</v>
      </c>
      <c r="S256" s="9">
        <v>0.05</v>
      </c>
      <c r="T256" s="9">
        <v>0.01</v>
      </c>
      <c r="U256" s="9">
        <v>0.06</v>
      </c>
      <c r="V256" s="9"/>
      <c r="W256" s="9"/>
      <c r="X256" s="9"/>
      <c r="Y256" s="7"/>
    </row>
    <row r="257" spans="2:25" ht="21" x14ac:dyDescent="0.35">
      <c r="B257" s="4" t="str">
        <f t="shared" si="124"/>
        <v>Coco B RO</v>
      </c>
      <c r="C257" s="5">
        <f t="shared" si="121"/>
        <v>0</v>
      </c>
      <c r="D257" s="5">
        <f t="shared" si="122"/>
        <v>0</v>
      </c>
      <c r="E257" s="5">
        <f t="shared" si="123"/>
        <v>0</v>
      </c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10"/>
      <c r="Q257" s="32"/>
      <c r="R257" s="6" t="s">
        <v>408</v>
      </c>
      <c r="S257" s="9">
        <v>0.05</v>
      </c>
      <c r="T257" s="9">
        <v>0.02</v>
      </c>
      <c r="U257" s="9">
        <v>7.0000000000000007E-2</v>
      </c>
      <c r="V257" s="9"/>
      <c r="W257" s="9"/>
      <c r="X257" s="9"/>
      <c r="Y257" s="7"/>
    </row>
    <row r="258" spans="2:25" ht="21" x14ac:dyDescent="0.35">
      <c r="B258" s="4" t="str">
        <f t="shared" si="124"/>
        <v>1 Component</v>
      </c>
      <c r="C258" s="5">
        <f t="shared" si="121"/>
        <v>0</v>
      </c>
      <c r="D258" s="5">
        <f t="shared" si="122"/>
        <v>0</v>
      </c>
      <c r="E258" s="5">
        <f t="shared" si="123"/>
        <v>0</v>
      </c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10"/>
      <c r="Q258" s="32"/>
      <c r="R258" s="6" t="s">
        <v>409</v>
      </c>
      <c r="S258" s="9">
        <v>0.15</v>
      </c>
      <c r="T258" s="9">
        <v>0.05</v>
      </c>
      <c r="U258" s="9">
        <v>0.3</v>
      </c>
      <c r="V258" s="9"/>
      <c r="W258" s="9"/>
      <c r="X258" s="9"/>
      <c r="Y258" s="7"/>
    </row>
    <row r="259" spans="2:25" ht="21" x14ac:dyDescent="0.35">
      <c r="B259" s="4" t="str">
        <f t="shared" si="124"/>
        <v>Explode</v>
      </c>
      <c r="C259" s="5"/>
      <c r="D259" s="5"/>
      <c r="E259" s="5">
        <f t="shared" si="123"/>
        <v>0</v>
      </c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10"/>
      <c r="Q259" s="32"/>
      <c r="R259" s="6" t="s">
        <v>410</v>
      </c>
      <c r="S259" s="9"/>
      <c r="T259" s="9"/>
      <c r="U259" s="9">
        <v>0.04</v>
      </c>
      <c r="V259" s="9"/>
      <c r="W259" s="9"/>
      <c r="X259" s="9"/>
      <c r="Y259" s="7"/>
    </row>
    <row r="260" spans="2:25" ht="21" x14ac:dyDescent="0.35">
      <c r="B260" s="4" t="str">
        <f t="shared" si="124"/>
        <v>Take Root</v>
      </c>
      <c r="C260" s="5">
        <f>(($P260*S260/3785)*1000000)</f>
        <v>0</v>
      </c>
      <c r="D260" s="5">
        <f>IF($D$33="P",(($P260*$T260/3785*0.4364)*1000000),(($P260*$T260/3785)*1000000))</f>
        <v>0</v>
      </c>
      <c r="E260" s="5">
        <f t="shared" si="123"/>
        <v>0</v>
      </c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10"/>
      <c r="Q260" s="32"/>
      <c r="R260" s="6" t="s">
        <v>411</v>
      </c>
      <c r="S260" s="9">
        <v>1E-3</v>
      </c>
      <c r="T260" s="9">
        <v>1E-3</v>
      </c>
      <c r="U260" s="9">
        <v>0.01</v>
      </c>
      <c r="V260" s="9"/>
      <c r="W260" s="9"/>
      <c r="X260" s="9"/>
      <c r="Y260" s="7"/>
    </row>
    <row r="261" spans="2:25" ht="21" x14ac:dyDescent="0.35">
      <c r="B261" s="4" t="str">
        <f t="shared" si="124"/>
        <v>Multi Total</v>
      </c>
      <c r="C261" s="5"/>
      <c r="D261" s="5"/>
      <c r="E261" s="5">
        <f t="shared" si="123"/>
        <v>0</v>
      </c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10"/>
      <c r="Q261" s="32"/>
      <c r="R261" s="6" t="s">
        <v>412</v>
      </c>
      <c r="S261" s="9"/>
      <c r="T261" s="9"/>
      <c r="U261" s="9">
        <v>0.04</v>
      </c>
      <c r="V261" s="9"/>
      <c r="W261" s="9"/>
      <c r="X261" s="9"/>
      <c r="Y261" s="7"/>
    </row>
    <row r="262" spans="2:25" ht="21" x14ac:dyDescent="0.35">
      <c r="B262" s="4" t="str">
        <f t="shared" si="124"/>
        <v>Silica Von Liebig</v>
      </c>
      <c r="C262" s="5">
        <f>(($P262*S262/3785)*1000000)</f>
        <v>0</v>
      </c>
      <c r="D262" s="5">
        <f>IF($D$33="P",(($P262*$T262/3785*0.4364)*1000000),(($P262*$T262/3785)*1000000))</f>
        <v>0</v>
      </c>
      <c r="E262" s="5">
        <f t="shared" si="123"/>
        <v>0</v>
      </c>
      <c r="F262" s="5"/>
      <c r="G262" s="5"/>
      <c r="H262" s="5"/>
      <c r="I262" s="5">
        <f>(($P262*Y262/3785)*1000000)</f>
        <v>0</v>
      </c>
      <c r="J262" s="5"/>
      <c r="K262" s="5"/>
      <c r="L262" s="5"/>
      <c r="M262" s="5"/>
      <c r="N262" s="5"/>
      <c r="O262" s="5"/>
      <c r="P262" s="10"/>
      <c r="Q262" s="32"/>
      <c r="R262" s="6" t="s">
        <v>413</v>
      </c>
      <c r="S262" s="9">
        <v>1E-3</v>
      </c>
      <c r="T262" s="9">
        <v>1E-3</v>
      </c>
      <c r="U262" s="9">
        <v>0.01</v>
      </c>
      <c r="V262" s="9"/>
      <c r="W262" s="9"/>
      <c r="X262" s="9"/>
      <c r="Y262" s="7">
        <v>3.7999999999999999E-2</v>
      </c>
    </row>
    <row r="263" spans="2:25" ht="21" x14ac:dyDescent="0.35">
      <c r="B263" s="4" t="str">
        <f t="shared" si="124"/>
        <v>Amino Strength</v>
      </c>
      <c r="C263" s="5"/>
      <c r="D263" s="5"/>
      <c r="E263" s="5">
        <f t="shared" si="123"/>
        <v>0</v>
      </c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10"/>
      <c r="Q263" s="32"/>
      <c r="R263" s="6" t="s">
        <v>414</v>
      </c>
      <c r="S263" s="9"/>
      <c r="T263" s="9"/>
      <c r="U263" s="9">
        <v>0.02</v>
      </c>
      <c r="V263" s="9"/>
      <c r="W263" s="9"/>
      <c r="X263" s="9"/>
      <c r="Y263" s="7"/>
    </row>
    <row r="264" spans="2:25" ht="21" x14ac:dyDescent="0.35">
      <c r="B264" s="4" t="str">
        <f t="shared" si="124"/>
        <v>CalMag</v>
      </c>
      <c r="C264" s="5">
        <f>(($P264*S264/3785)*1000000)</f>
        <v>0</v>
      </c>
      <c r="D264" s="5">
        <f>IF($D$33="P",(($P264*$T264/3785*0.4364)*1000000),(($P264*$T264/3785)*1000000))</f>
        <v>0</v>
      </c>
      <c r="E264" s="5">
        <f t="shared" si="123"/>
        <v>0</v>
      </c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10"/>
      <c r="Q264" s="32"/>
      <c r="R264" s="6" t="s">
        <v>140</v>
      </c>
      <c r="S264" s="9">
        <v>1E-3</v>
      </c>
      <c r="T264" s="9">
        <v>1E-3</v>
      </c>
      <c r="U264" s="9">
        <v>1E-3</v>
      </c>
      <c r="V264" s="9"/>
      <c r="W264" s="9"/>
      <c r="X264" s="9"/>
      <c r="Y264" s="7"/>
    </row>
    <row r="265" spans="2:25" ht="21" x14ac:dyDescent="0.35">
      <c r="B265" s="4" t="str">
        <f t="shared" si="124"/>
        <v>Leaf Green</v>
      </c>
      <c r="C265" s="5">
        <f>(($P265*S265/3785)*1000000)</f>
        <v>0</v>
      </c>
      <c r="D265" s="5">
        <f>IF($D$33="P",(($P265*$T265/3785*0.4364)*1000000),(($P265*$T265/3785)*1000000))</f>
        <v>0</v>
      </c>
      <c r="E265" s="5">
        <f t="shared" si="123"/>
        <v>0</v>
      </c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10"/>
      <c r="Q265" s="32"/>
      <c r="R265" s="6" t="s">
        <v>415</v>
      </c>
      <c r="S265" s="9">
        <v>1E-3</v>
      </c>
      <c r="T265" s="9">
        <v>1E-3</v>
      </c>
      <c r="U265" s="9">
        <v>1E-3</v>
      </c>
      <c r="V265" s="9"/>
      <c r="W265" s="9"/>
      <c r="X265" s="9"/>
      <c r="Y265" s="7"/>
    </row>
    <row r="266" spans="2:25" ht="21" x14ac:dyDescent="0.35">
      <c r="B266" s="18" t="s">
        <v>284</v>
      </c>
      <c r="C266" s="19">
        <f t="shared" ref="C266:I266" si="125">SUM(C250:C265)</f>
        <v>0</v>
      </c>
      <c r="D266" s="19">
        <f t="shared" si="125"/>
        <v>0</v>
      </c>
      <c r="E266" s="19">
        <f t="shared" si="125"/>
        <v>0</v>
      </c>
      <c r="F266" s="19">
        <f t="shared" si="125"/>
        <v>0</v>
      </c>
      <c r="G266" s="19">
        <f t="shared" si="125"/>
        <v>0</v>
      </c>
      <c r="H266" s="19">
        <f t="shared" si="125"/>
        <v>0</v>
      </c>
      <c r="I266" s="19">
        <f t="shared" si="125"/>
        <v>0</v>
      </c>
      <c r="J266" s="19">
        <f>SUM(J250:J265)</f>
        <v>0</v>
      </c>
      <c r="K266" s="19"/>
      <c r="L266" s="19"/>
      <c r="M266" s="19"/>
      <c r="N266" s="19"/>
      <c r="O266" s="19"/>
    </row>
    <row r="267" spans="2:25" ht="28.5" x14ac:dyDescent="0.45">
      <c r="B267" s="1" t="str">
        <f>R267</f>
        <v>Product</v>
      </c>
      <c r="C267" s="1" t="str">
        <f t="shared" ref="C267" si="126">S267</f>
        <v>N</v>
      </c>
      <c r="D267" s="1" t="str">
        <f>$D$33</f>
        <v>P</v>
      </c>
      <c r="E267" s="1" t="str">
        <f>$E$33</f>
        <v>K</v>
      </c>
      <c r="F267" s="1" t="str">
        <f t="shared" ref="F267" si="127">V267</f>
        <v>Ca</v>
      </c>
      <c r="G267" s="1" t="str">
        <f t="shared" ref="G267" si="128">W267</f>
        <v>Mg</v>
      </c>
      <c r="H267" s="1" t="str">
        <f t="shared" ref="H267" si="129">X267</f>
        <v>S</v>
      </c>
      <c r="I267" s="1" t="str">
        <f t="shared" ref="I267" si="130">Y267</f>
        <v>Si</v>
      </c>
      <c r="J267" s="1" t="str">
        <f>$J$33</f>
        <v>CO2</v>
      </c>
      <c r="K267" s="1"/>
      <c r="L267" s="1"/>
      <c r="M267" s="1"/>
      <c r="N267" s="1"/>
      <c r="O267" s="1"/>
      <c r="P267" s="1" t="s">
        <v>0</v>
      </c>
      <c r="Q267" s="1" t="s">
        <v>1</v>
      </c>
      <c r="R267" s="1" t="s">
        <v>2</v>
      </c>
      <c r="S267" s="2" t="s">
        <v>3</v>
      </c>
      <c r="T267" s="2" t="s">
        <v>4</v>
      </c>
      <c r="U267" s="2" t="s">
        <v>5</v>
      </c>
      <c r="V267" s="2" t="s">
        <v>6</v>
      </c>
      <c r="W267" s="2" t="s">
        <v>7</v>
      </c>
      <c r="X267" s="2" t="s">
        <v>8</v>
      </c>
      <c r="Y267" s="2" t="s">
        <v>9</v>
      </c>
    </row>
    <row r="268" spans="2:25" ht="21" x14ac:dyDescent="0.35">
      <c r="B268" s="4" t="str">
        <f t="shared" ref="B268:B275" si="131">R268</f>
        <v>Grow</v>
      </c>
      <c r="C268" s="5">
        <f>(($P268*S268/3785)*1000000)</f>
        <v>0</v>
      </c>
      <c r="D268" s="5"/>
      <c r="E268" s="5">
        <f>IF($E$33="K",(($P268*$U268/3785*0.8301)*1000000),(($P268*$U268/3785)*1000000))</f>
        <v>0</v>
      </c>
      <c r="F268" s="5"/>
      <c r="G268" s="5">
        <f>(($P268*W268/3785)*1000000)</f>
        <v>0</v>
      </c>
      <c r="H268" s="5">
        <f>(($P268*X268/3785)*1000000)</f>
        <v>0</v>
      </c>
      <c r="I268" s="5"/>
      <c r="J268" s="5"/>
      <c r="K268" s="5"/>
      <c r="L268" s="5"/>
      <c r="M268" s="5"/>
      <c r="N268" s="5"/>
      <c r="O268" s="5"/>
      <c r="P268" s="10"/>
      <c r="Q268" s="32" t="s">
        <v>303</v>
      </c>
      <c r="R268" s="6" t="s">
        <v>60</v>
      </c>
      <c r="S268" s="7">
        <v>0.01</v>
      </c>
      <c r="T268" s="7"/>
      <c r="U268" s="7">
        <v>0.01</v>
      </c>
      <c r="V268" s="7"/>
      <c r="W268" s="7">
        <v>2.5000000000000001E-2</v>
      </c>
      <c r="X268" s="7">
        <v>3.3000000000000002E-2</v>
      </c>
      <c r="Y268" s="7"/>
    </row>
    <row r="269" spans="2:25" ht="21" x14ac:dyDescent="0.35">
      <c r="B269" s="4" t="str">
        <f t="shared" si="131"/>
        <v>Coir Feed Bloom</v>
      </c>
      <c r="C269" s="5"/>
      <c r="D269" s="5">
        <f>IF($D$33="P",(($P269*$T269/3785*0.4364)*1000000),(($P269*$T269/3785)*1000000))</f>
        <v>0</v>
      </c>
      <c r="E269" s="5">
        <f>IF($E$33="K",(($P269*$U269/3785*0.8301)*1000000),(($P269*$U269/3785)*1000000))</f>
        <v>0</v>
      </c>
      <c r="F269" s="5"/>
      <c r="G269" s="5"/>
      <c r="H269" s="5">
        <f>(($P269*X269/3785)*1000000)</f>
        <v>0</v>
      </c>
      <c r="I269" s="5"/>
      <c r="J269" s="5"/>
      <c r="K269" s="5"/>
      <c r="L269" s="5"/>
      <c r="M269" s="5"/>
      <c r="N269" s="5"/>
      <c r="O269" s="5"/>
      <c r="P269" s="10"/>
      <c r="Q269" s="32"/>
      <c r="R269" s="6" t="s">
        <v>43</v>
      </c>
      <c r="S269" s="9"/>
      <c r="T269" s="9">
        <v>0.04</v>
      </c>
      <c r="U269" s="9">
        <v>0.04</v>
      </c>
      <c r="V269" s="9"/>
      <c r="W269" s="9"/>
      <c r="X269" s="9">
        <v>5.0000000000000001E-3</v>
      </c>
      <c r="Y269" s="7"/>
    </row>
    <row r="270" spans="2:25" ht="21" x14ac:dyDescent="0.35">
      <c r="B270" s="4" t="str">
        <f t="shared" si="131"/>
        <v>Coir Feed Micro</v>
      </c>
      <c r="C270" s="5">
        <f>(($P270*S270/3785)*1000000)</f>
        <v>0</v>
      </c>
      <c r="D270" s="5"/>
      <c r="E270" s="5"/>
      <c r="F270" s="5">
        <f>(($P270*V270/3785)*1000000)</f>
        <v>0</v>
      </c>
      <c r="G270" s="5"/>
      <c r="H270" s="5"/>
      <c r="I270" s="5"/>
      <c r="J270" s="5"/>
      <c r="K270" s="5"/>
      <c r="L270" s="5"/>
      <c r="M270" s="5"/>
      <c r="N270" s="5"/>
      <c r="O270" s="5"/>
      <c r="P270" s="10"/>
      <c r="Q270" s="32"/>
      <c r="R270" s="4" t="s">
        <v>44</v>
      </c>
      <c r="S270" s="9">
        <v>0.04</v>
      </c>
      <c r="T270" s="9"/>
      <c r="U270" s="9"/>
      <c r="V270" s="7">
        <v>0.05</v>
      </c>
      <c r="W270" s="9"/>
      <c r="X270" s="9"/>
      <c r="Y270" s="9"/>
    </row>
    <row r="271" spans="2:25" ht="21" x14ac:dyDescent="0.35">
      <c r="B271" s="4" t="str">
        <f t="shared" si="131"/>
        <v>Cal-Mag</v>
      </c>
      <c r="C271" s="5">
        <f>(($P271*S271/3785)*1000000)</f>
        <v>0</v>
      </c>
      <c r="D271" s="5"/>
      <c r="E271" s="5"/>
      <c r="F271" s="5">
        <f>(($P271*V271/3785)*1000000)</f>
        <v>0</v>
      </c>
      <c r="G271" s="5">
        <f>(($P271*W271/3785)*1000000)</f>
        <v>0</v>
      </c>
      <c r="H271" s="5"/>
      <c r="I271" s="5"/>
      <c r="J271" s="5"/>
      <c r="K271" s="5"/>
      <c r="L271" s="5"/>
      <c r="M271" s="5"/>
      <c r="N271" s="5"/>
      <c r="O271" s="5"/>
      <c r="P271" s="10"/>
      <c r="Q271" s="32"/>
      <c r="R271" s="4" t="s">
        <v>45</v>
      </c>
      <c r="S271" s="9">
        <v>0.02</v>
      </c>
      <c r="T271" s="9"/>
      <c r="U271" s="9"/>
      <c r="V271" s="7">
        <v>0.05</v>
      </c>
      <c r="W271" s="9">
        <v>1.4999999999999999E-2</v>
      </c>
      <c r="X271" s="9"/>
      <c r="Y271" s="9"/>
    </row>
    <row r="272" spans="2:25" ht="21" x14ac:dyDescent="0.35">
      <c r="B272" s="4" t="str">
        <f t="shared" si="131"/>
        <v>Sila-Guard</v>
      </c>
      <c r="C272" s="5"/>
      <c r="D272" s="5"/>
      <c r="E272" s="5">
        <f>IF($E$33="K",(($P272*$U272/3785*0.8301)*1000000),(($P272*$U272/3785)*1000000))</f>
        <v>0</v>
      </c>
      <c r="F272" s="5"/>
      <c r="G272" s="5"/>
      <c r="H272" s="5"/>
      <c r="I272" s="5">
        <f>(($P272*Y272/3785)*1000000)</f>
        <v>0</v>
      </c>
      <c r="J272" s="5"/>
      <c r="K272" s="5"/>
      <c r="L272" s="5"/>
      <c r="M272" s="5"/>
      <c r="N272" s="5"/>
      <c r="O272" s="5"/>
      <c r="P272" s="10"/>
      <c r="Q272" s="32"/>
      <c r="R272" s="4" t="s">
        <v>46</v>
      </c>
      <c r="S272" s="9"/>
      <c r="T272" s="9"/>
      <c r="U272" s="9">
        <v>0.05</v>
      </c>
      <c r="V272" s="7"/>
      <c r="W272" s="9"/>
      <c r="X272" s="9"/>
      <c r="Y272" s="9">
        <v>0.1</v>
      </c>
    </row>
    <row r="273" spans="2:25" ht="21" x14ac:dyDescent="0.35">
      <c r="B273" s="4" t="str">
        <f t="shared" si="131"/>
        <v>Trich-XL</v>
      </c>
      <c r="C273" s="5"/>
      <c r="D273" s="5">
        <f>IF($D$33="P",(($P273*$T273/3785*0.4364)*1000000),(($P273*$T273/3785)*1000000))</f>
        <v>0</v>
      </c>
      <c r="E273" s="5">
        <f>IF($E$33="K",(($P273*$U273/3785*0.8301)*1000000),(($P273*$U273/3785)*1000000))</f>
        <v>0</v>
      </c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10"/>
      <c r="Q273" s="32"/>
      <c r="R273" s="4" t="s">
        <v>47</v>
      </c>
      <c r="S273" s="9"/>
      <c r="T273" s="9">
        <v>1E-4</v>
      </c>
      <c r="U273" s="9">
        <v>5.9999999999999995E-4</v>
      </c>
      <c r="V273" s="7"/>
      <c r="W273" s="9"/>
      <c r="X273" s="9"/>
      <c r="Y273" s="9"/>
    </row>
    <row r="274" spans="2:25" ht="21" x14ac:dyDescent="0.35">
      <c r="B274" s="4" t="str">
        <f t="shared" si="131"/>
        <v>Saturator</v>
      </c>
      <c r="C274" s="5">
        <f>(($P274*S274/3785)*1000000)</f>
        <v>0</v>
      </c>
      <c r="D274" s="5">
        <f>IF($D$33="P",(($P274*$T274/3785*0.4364)*1000000),(($P274*$T274/3785)*1000000))</f>
        <v>0</v>
      </c>
      <c r="E274" s="5">
        <f>IF($E$33="K",(($P274*$U274/3785*0.8301)*1000000),(($P274*$U274/3785)*1000000))</f>
        <v>0</v>
      </c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10"/>
      <c r="Q274" s="32"/>
      <c r="R274" s="4" t="s">
        <v>48</v>
      </c>
      <c r="S274" s="9">
        <v>1.1999999999999999E-3</v>
      </c>
      <c r="T274" s="9"/>
      <c r="U274" s="9">
        <v>3.0000000000000001E-5</v>
      </c>
      <c r="V274" s="7"/>
      <c r="W274" s="9"/>
      <c r="X274" s="9"/>
      <c r="Y274" s="9"/>
    </row>
    <row r="275" spans="2:25" ht="21" x14ac:dyDescent="0.35">
      <c r="B275" s="4" t="str">
        <f t="shared" si="131"/>
        <v>Zone</v>
      </c>
      <c r="C275" s="5">
        <f>(($P275*S275/3785)*1000000)</f>
        <v>0</v>
      </c>
      <c r="D275" s="5">
        <f>IF($D$33="P",(($P275*$T275/3785*0.4364)*1000000),(($P275*$T275/3785)*1000000))</f>
        <v>0</v>
      </c>
      <c r="E275" s="5">
        <f>IF($E$33="K",(($P275*$U275/3785*0.8301)*1000000),(($P275*$U275/3785)*1000000))</f>
        <v>0</v>
      </c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10"/>
      <c r="Q275" s="32"/>
      <c r="R275" s="4" t="s">
        <v>49</v>
      </c>
      <c r="S275" s="9">
        <v>5.9999999999999995E-4</v>
      </c>
      <c r="T275" s="9"/>
      <c r="U275" s="9">
        <v>1.5E-3</v>
      </c>
      <c r="V275" s="7"/>
      <c r="W275" s="9"/>
      <c r="X275" s="9"/>
      <c r="Y275" s="9"/>
    </row>
    <row r="276" spans="2:25" ht="21" x14ac:dyDescent="0.35">
      <c r="B276" s="18" t="s">
        <v>284</v>
      </c>
      <c r="C276" s="19">
        <f>SUM(C268:C275)</f>
        <v>0</v>
      </c>
      <c r="D276" s="19">
        <f t="shared" ref="D276:I276" si="132">SUM(D268:D275)</f>
        <v>0</v>
      </c>
      <c r="E276" s="19">
        <f t="shared" si="132"/>
        <v>0</v>
      </c>
      <c r="F276" s="19">
        <f t="shared" si="132"/>
        <v>0</v>
      </c>
      <c r="G276" s="19">
        <f t="shared" si="132"/>
        <v>0</v>
      </c>
      <c r="H276" s="19">
        <f t="shared" si="132"/>
        <v>0</v>
      </c>
      <c r="I276" s="19">
        <f t="shared" si="132"/>
        <v>0</v>
      </c>
      <c r="J276" s="19">
        <f>SUM(J268:J275)</f>
        <v>0</v>
      </c>
      <c r="K276" s="19"/>
      <c r="L276" s="19"/>
      <c r="M276" s="19"/>
      <c r="N276" s="19"/>
      <c r="O276" s="19"/>
    </row>
    <row r="277" spans="2:25" ht="28.5" x14ac:dyDescent="0.45">
      <c r="B277" s="1" t="str">
        <f>R277</f>
        <v>Product</v>
      </c>
      <c r="C277" s="1" t="str">
        <f t="shared" ref="C277:I277" si="133">S277</f>
        <v>N</v>
      </c>
      <c r="D277" s="1" t="str">
        <f>$D$33</f>
        <v>P</v>
      </c>
      <c r="E277" s="1" t="str">
        <f>$E$33</f>
        <v>K</v>
      </c>
      <c r="F277" s="1" t="str">
        <f t="shared" si="133"/>
        <v>Ca</v>
      </c>
      <c r="G277" s="1" t="str">
        <f t="shared" si="133"/>
        <v>Mg</v>
      </c>
      <c r="H277" s="1" t="str">
        <f t="shared" si="133"/>
        <v>S</v>
      </c>
      <c r="I277" s="1" t="str">
        <f t="shared" si="133"/>
        <v>Si</v>
      </c>
      <c r="J277" s="1" t="str">
        <f>$J$33</f>
        <v>CO2</v>
      </c>
      <c r="K277" s="1"/>
      <c r="L277" s="1"/>
      <c r="M277" s="1"/>
      <c r="N277" s="1"/>
      <c r="O277" s="1"/>
      <c r="P277" s="1" t="s">
        <v>0</v>
      </c>
      <c r="Q277" s="1" t="s">
        <v>1</v>
      </c>
      <c r="R277" s="1" t="s">
        <v>2</v>
      </c>
      <c r="S277" s="2" t="s">
        <v>3</v>
      </c>
      <c r="T277" s="2" t="s">
        <v>4</v>
      </c>
      <c r="U277" s="2" t="s">
        <v>5</v>
      </c>
      <c r="V277" s="2" t="s">
        <v>6</v>
      </c>
      <c r="W277" s="2" t="s">
        <v>7</v>
      </c>
      <c r="X277" s="2" t="s">
        <v>8</v>
      </c>
      <c r="Y277" s="2" t="s">
        <v>9</v>
      </c>
    </row>
    <row r="278" spans="2:25" ht="21" x14ac:dyDescent="0.35">
      <c r="B278" s="4" t="str">
        <f>R278</f>
        <v>Oily Cann</v>
      </c>
      <c r="C278" s="5"/>
      <c r="D278" s="5"/>
      <c r="E278" s="5"/>
      <c r="F278" s="5">
        <f>(($P278*V278/3785)*1000000)</f>
        <v>0</v>
      </c>
      <c r="G278" s="5">
        <f>(($P278*W278/3785)*1000000)</f>
        <v>0</v>
      </c>
      <c r="H278" s="5">
        <f>(($P278*X278/3785)*1000000)</f>
        <v>0</v>
      </c>
      <c r="I278" s="5"/>
      <c r="J278" s="5"/>
      <c r="K278" s="5"/>
      <c r="L278" s="5"/>
      <c r="M278" s="5"/>
      <c r="N278" s="5"/>
      <c r="O278" s="5"/>
      <c r="P278" s="10"/>
      <c r="Q278" s="32" t="s">
        <v>225</v>
      </c>
      <c r="R278" s="6" t="s">
        <v>226</v>
      </c>
      <c r="S278" s="7"/>
      <c r="T278" s="7"/>
      <c r="U278" s="7"/>
      <c r="V278" s="7">
        <v>0.03</v>
      </c>
      <c r="W278" s="7">
        <v>0.01</v>
      </c>
      <c r="X278" s="7">
        <v>0.01</v>
      </c>
      <c r="Y278" s="7"/>
    </row>
    <row r="279" spans="2:25" ht="21" x14ac:dyDescent="0.35">
      <c r="B279" s="4" t="str">
        <f t="shared" ref="B279:B294" si="134">R279</f>
        <v>Xatalyst</v>
      </c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10"/>
      <c r="Q279" s="32"/>
      <c r="R279" s="6" t="s">
        <v>227</v>
      </c>
      <c r="S279" s="9"/>
      <c r="T279" s="9"/>
      <c r="U279" s="9"/>
      <c r="V279" s="9"/>
      <c r="W279" s="9"/>
      <c r="X279" s="9"/>
      <c r="Y279" s="7"/>
    </row>
    <row r="280" spans="2:25" ht="21" x14ac:dyDescent="0.35">
      <c r="B280" s="4" t="str">
        <f t="shared" si="134"/>
        <v>Hi-Brix</v>
      </c>
      <c r="C280" s="5"/>
      <c r="D280" s="5"/>
      <c r="E280" s="5">
        <f>IF($E$33="K",(($P280*$U280/3785*0.8301)*1000000),(($P280*$U280/3785)*1000000))</f>
        <v>0</v>
      </c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10"/>
      <c r="Q280" s="32"/>
      <c r="R280" s="6" t="s">
        <v>228</v>
      </c>
      <c r="S280" s="9"/>
      <c r="T280" s="9"/>
      <c r="U280" s="9">
        <v>0.01</v>
      </c>
      <c r="V280" s="9"/>
      <c r="W280" s="9"/>
      <c r="X280" s="9"/>
      <c r="Y280" s="7"/>
    </row>
    <row r="281" spans="2:25" ht="21" x14ac:dyDescent="0.35">
      <c r="B281" s="4" t="str">
        <f t="shared" si="134"/>
        <v>Rich Humic (3%)</v>
      </c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10"/>
      <c r="Q281" s="32"/>
      <c r="R281" s="6" t="s">
        <v>229</v>
      </c>
      <c r="S281" s="9"/>
      <c r="T281" s="9"/>
      <c r="U281" s="9"/>
      <c r="V281" s="9"/>
      <c r="W281" s="9"/>
      <c r="X281" s="9"/>
      <c r="Y281" s="7"/>
    </row>
    <row r="282" spans="2:25" ht="21" x14ac:dyDescent="0.35">
      <c r="B282" s="4" t="str">
        <f t="shared" si="134"/>
        <v>Meta-K</v>
      </c>
      <c r="C282" s="5"/>
      <c r="D282" s="5"/>
      <c r="E282" s="5">
        <f>IF($E$33="K",(($P282*$U282/3785*0.8301)*1000000),(($P282*$U282/3785)*1000000))</f>
        <v>0</v>
      </c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10"/>
      <c r="Q282" s="32"/>
      <c r="R282" s="6" t="s">
        <v>230</v>
      </c>
      <c r="S282" s="9"/>
      <c r="T282" s="9"/>
      <c r="U282" s="9">
        <v>0.05</v>
      </c>
      <c r="V282" s="9"/>
      <c r="W282" s="9"/>
      <c r="X282" s="9"/>
      <c r="Y282" s="7"/>
    </row>
    <row r="283" spans="2:25" ht="21" x14ac:dyDescent="0.35">
      <c r="B283" s="4" t="str">
        <f t="shared" si="134"/>
        <v>Microblast</v>
      </c>
      <c r="C283" s="5">
        <f>(($P283*S283/3785)*1000000)</f>
        <v>0</v>
      </c>
      <c r="D283" s="5"/>
      <c r="E283" s="5">
        <f>IF($E$33="K",(($P283*$U283/3785*0.8301)*1000000),(($P283*$U283/3785)*1000000))</f>
        <v>0</v>
      </c>
      <c r="F283" s="5"/>
      <c r="G283" s="5">
        <f>(($P283*W283/3785)*1000000)</f>
        <v>0</v>
      </c>
      <c r="H283" s="5">
        <f>(($P283*X283/3785)*1000000)</f>
        <v>0</v>
      </c>
      <c r="I283" s="5"/>
      <c r="J283" s="5"/>
      <c r="K283" s="5"/>
      <c r="L283" s="5"/>
      <c r="M283" s="5"/>
      <c r="N283" s="5"/>
      <c r="O283" s="5"/>
      <c r="P283" s="10"/>
      <c r="Q283" s="32"/>
      <c r="R283" s="6" t="s">
        <v>231</v>
      </c>
      <c r="S283" s="9">
        <v>4.0000000000000001E-3</v>
      </c>
      <c r="T283" s="9"/>
      <c r="U283" s="9">
        <v>1.2999999999999999E-2</v>
      </c>
      <c r="V283" s="9"/>
      <c r="W283" s="9">
        <v>5.0000000000000001E-3</v>
      </c>
      <c r="X283" s="9">
        <v>0.01</v>
      </c>
      <c r="Y283" s="7"/>
    </row>
    <row r="284" spans="2:25" ht="21" x14ac:dyDescent="0.35">
      <c r="B284" s="4" t="str">
        <f t="shared" si="134"/>
        <v>Big Bloomin</v>
      </c>
      <c r="C284" s="5"/>
      <c r="D284" s="5">
        <f>IF($D$33="P",(($P284*$T284/3785*0.4364)*1000000),(($P284*$T284/3785)*1000000))</f>
        <v>0</v>
      </c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10"/>
      <c r="Q284" s="32"/>
      <c r="R284" s="6" t="s">
        <v>232</v>
      </c>
      <c r="S284" s="9"/>
      <c r="T284" s="9">
        <v>0.04</v>
      </c>
      <c r="U284" s="9"/>
      <c r="V284" s="9"/>
      <c r="W284" s="9"/>
      <c r="X284" s="9"/>
      <c r="Y284" s="7"/>
    </row>
    <row r="285" spans="2:25" ht="21" x14ac:dyDescent="0.35">
      <c r="B285" s="4" t="str">
        <f t="shared" si="134"/>
        <v>Biorighteous</v>
      </c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10"/>
      <c r="Q285" s="32"/>
      <c r="R285" s="6" t="s">
        <v>233</v>
      </c>
      <c r="S285" s="9"/>
      <c r="T285" s="9"/>
      <c r="U285" s="9"/>
      <c r="V285" s="9"/>
      <c r="W285" s="9"/>
      <c r="X285" s="9"/>
      <c r="Y285" s="7"/>
    </row>
    <row r="286" spans="2:25" ht="21" x14ac:dyDescent="0.35">
      <c r="B286" s="4" t="str">
        <f t="shared" si="134"/>
        <v>Bloom Master</v>
      </c>
      <c r="C286" s="5"/>
      <c r="D286" s="5">
        <f>IF($D$33="P",(($P286*$T286/3785*0.4364)*1000000),(($P286*$T286/3785)*1000000))</f>
        <v>0</v>
      </c>
      <c r="E286" s="5">
        <f>IF($E$33="K",(($P286*$U286/3785*0.8301)*1000000),(($P286*$U286/3785)*1000000))</f>
        <v>0</v>
      </c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10"/>
      <c r="Q286" s="32"/>
      <c r="R286" s="6" t="s">
        <v>234</v>
      </c>
      <c r="S286" s="9"/>
      <c r="T286" s="9">
        <v>0.5</v>
      </c>
      <c r="U286" s="9">
        <v>0.3</v>
      </c>
      <c r="V286" s="9"/>
      <c r="W286" s="9"/>
      <c r="X286" s="9"/>
      <c r="Y286" s="7"/>
    </row>
    <row r="287" spans="2:25" ht="21" x14ac:dyDescent="0.35">
      <c r="B287" s="4" t="str">
        <f t="shared" si="134"/>
        <v>Elements Grow</v>
      </c>
      <c r="C287" s="5">
        <f>(($P287*S287/3785)*1000000)</f>
        <v>0</v>
      </c>
      <c r="D287" s="5">
        <f>IF($D$33="P",(($P287*$T287/3785*0.4364)*1000000),(($P287*$T287/3785)*1000000))</f>
        <v>0</v>
      </c>
      <c r="E287" s="5">
        <f>IF($E$33="K",(($P287*$U287/3785*0.8301)*1000000),(($P287*$U287/3785)*1000000))</f>
        <v>0</v>
      </c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10"/>
      <c r="Q287" s="32"/>
      <c r="R287" s="6" t="s">
        <v>235</v>
      </c>
      <c r="S287" s="9">
        <v>0.16</v>
      </c>
      <c r="T287" s="9"/>
      <c r="U287" s="9"/>
      <c r="V287" s="9"/>
      <c r="W287" s="9"/>
      <c r="X287" s="9"/>
      <c r="Y287" s="7"/>
    </row>
    <row r="288" spans="2:25" ht="21" x14ac:dyDescent="0.35">
      <c r="B288" s="4" t="str">
        <f t="shared" si="134"/>
        <v>Elements Bloom</v>
      </c>
      <c r="C288" s="5"/>
      <c r="D288" s="5">
        <f>IF($D$33="P",(($P288*$T288/3785*0.4364)*1000000),(($P288*$T288/3785)*1000000))</f>
        <v>0</v>
      </c>
      <c r="E288" s="5">
        <f>IF($E$33="K",(($P288*$U288/3785*0.8301)*1000000),(($P288*$U288/3785)*1000000))</f>
        <v>0</v>
      </c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10"/>
      <c r="Q288" s="32"/>
      <c r="R288" s="6" t="s">
        <v>236</v>
      </c>
      <c r="S288" s="9"/>
      <c r="T288" s="9">
        <v>0.16</v>
      </c>
      <c r="U288" s="9">
        <v>0.16</v>
      </c>
      <c r="V288" s="9"/>
      <c r="W288" s="9"/>
      <c r="X288" s="9"/>
      <c r="Y288" s="7"/>
    </row>
    <row r="289" spans="2:25" ht="21" x14ac:dyDescent="0.35">
      <c r="B289" s="4" t="str">
        <f t="shared" si="134"/>
        <v>Elements Cal-N-Mag</v>
      </c>
      <c r="C289" s="5">
        <f>(($P289*S289/3785)*1000000)</f>
        <v>0</v>
      </c>
      <c r="D289" s="5"/>
      <c r="E289" s="5"/>
      <c r="F289" s="5">
        <f>(($P289*V289/3785)*1000000)</f>
        <v>0</v>
      </c>
      <c r="G289" s="5">
        <f>(($P289*W289/3785)*1000000)</f>
        <v>0</v>
      </c>
      <c r="H289" s="5"/>
      <c r="I289" s="5"/>
      <c r="J289" s="5"/>
      <c r="K289" s="5"/>
      <c r="L289" s="5"/>
      <c r="M289" s="5"/>
      <c r="N289" s="5"/>
      <c r="O289" s="5"/>
      <c r="P289" s="10"/>
      <c r="Q289" s="32"/>
      <c r="R289" s="6" t="s">
        <v>237</v>
      </c>
      <c r="S289" s="9">
        <v>0.03</v>
      </c>
      <c r="T289" s="9"/>
      <c r="U289" s="9"/>
      <c r="V289" s="9">
        <v>2.9000000000000001E-2</v>
      </c>
      <c r="W289" s="9">
        <v>1.0999999999999999E-2</v>
      </c>
      <c r="X289" s="9"/>
      <c r="Y289" s="7"/>
    </row>
    <row r="290" spans="2:25" ht="21" x14ac:dyDescent="0.35">
      <c r="B290" s="4" t="str">
        <f t="shared" si="134"/>
        <v>Elements Micro</v>
      </c>
      <c r="C290" s="5"/>
      <c r="D290" s="5"/>
      <c r="E290" s="5">
        <f>IF($E$33="K",(($P290*$U290/3785*0.8301)*1000000),(($P290*$U290/3785)*1000000))</f>
        <v>0</v>
      </c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10"/>
      <c r="Q290" s="32"/>
      <c r="R290" s="6" t="s">
        <v>238</v>
      </c>
      <c r="S290" s="9"/>
      <c r="T290" s="9"/>
      <c r="U290" s="9">
        <v>0.01</v>
      </c>
      <c r="V290" s="9"/>
      <c r="W290" s="9"/>
      <c r="X290" s="9"/>
      <c r="Y290" s="7"/>
    </row>
    <row r="291" spans="2:25" ht="21" x14ac:dyDescent="0.35">
      <c r="B291" s="4" t="str">
        <f t="shared" si="134"/>
        <v>Sugar Peak Veg</v>
      </c>
      <c r="C291" s="5">
        <f t="shared" ref="C291:C293" si="135">(($P291*S291/3785)*1000000)</f>
        <v>0</v>
      </c>
      <c r="D291" s="5">
        <f>IF($D$33="P",(($P291*$T291/3785*0.4364)*1000000),(($P291*$T291/3785)*1000000))</f>
        <v>0</v>
      </c>
      <c r="E291" s="5">
        <f>IF($E$33="K",(($P291*$U291/3785*0.8301)*1000000),(($P291*$U291/3785)*1000000))</f>
        <v>0</v>
      </c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10"/>
      <c r="Q291" s="32"/>
      <c r="R291" s="6" t="s">
        <v>239</v>
      </c>
      <c r="S291" s="9">
        <v>0.03</v>
      </c>
      <c r="T291" s="9">
        <v>0.01</v>
      </c>
      <c r="U291" s="9">
        <v>0.05</v>
      </c>
      <c r="V291" s="9"/>
      <c r="W291" s="9"/>
      <c r="X291" s="9"/>
      <c r="Y291" s="7"/>
    </row>
    <row r="292" spans="2:25" ht="21" x14ac:dyDescent="0.35">
      <c r="B292" s="4" t="str">
        <f t="shared" si="134"/>
        <v>Sugar Peak Transition</v>
      </c>
      <c r="C292" s="5">
        <f t="shared" si="135"/>
        <v>0</v>
      </c>
      <c r="D292" s="5">
        <f>IF($D$33="P",(($P292*$T292/3785*0.4364)*1000000),(($P292*$T292/3785)*1000000))</f>
        <v>0</v>
      </c>
      <c r="E292" s="5">
        <f>IF($E$33="K",(($P292*$U292/3785*0.8301)*1000000),(($P292*$U292/3785)*1000000))</f>
        <v>0</v>
      </c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10"/>
      <c r="Q292" s="32"/>
      <c r="R292" s="6" t="s">
        <v>240</v>
      </c>
      <c r="S292" s="9">
        <v>2.7E-2</v>
      </c>
      <c r="T292" s="9">
        <v>3.1E-2</v>
      </c>
      <c r="U292" s="9">
        <v>2.7E-2</v>
      </c>
      <c r="V292" s="9"/>
      <c r="W292" s="9"/>
      <c r="X292" s="9"/>
      <c r="Y292" s="7"/>
    </row>
    <row r="293" spans="2:25" ht="21" x14ac:dyDescent="0.35">
      <c r="B293" s="4" t="str">
        <f t="shared" si="134"/>
        <v>Sugar Peak Bloom</v>
      </c>
      <c r="C293" s="5">
        <f t="shared" si="135"/>
        <v>0</v>
      </c>
      <c r="D293" s="5">
        <f>IF($D$33="P",(($P293*$T293/3785*0.4364)*1000000),(($P293*$T293/3785)*1000000))</f>
        <v>0</v>
      </c>
      <c r="E293" s="5">
        <f>IF($E$33="K",(($P293*$U293/3785*0.8301)*1000000),(($P293*$U293/3785)*1000000))</f>
        <v>0</v>
      </c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10"/>
      <c r="Q293" s="32"/>
      <c r="R293" s="6" t="s">
        <v>241</v>
      </c>
      <c r="S293" s="9">
        <v>0.02</v>
      </c>
      <c r="T293" s="9">
        <v>0.04</v>
      </c>
      <c r="U293" s="9">
        <v>0.05</v>
      </c>
      <c r="V293" s="9"/>
      <c r="W293" s="9"/>
      <c r="X293" s="9"/>
      <c r="Y293" s="7"/>
    </row>
    <row r="294" spans="2:25" ht="21" x14ac:dyDescent="0.35">
      <c r="B294" s="4" t="str">
        <f t="shared" si="134"/>
        <v>Sugar Peak Grand Finale</v>
      </c>
      <c r="C294" s="5"/>
      <c r="D294" s="5">
        <f>IF($D$33="P",(($P294*$T294/3785*0.4364)*1000000),(($P294*$T294/3785)*1000000))</f>
        <v>0</v>
      </c>
      <c r="E294" s="5">
        <f>IF($E$33="K",(($P294*$U294/3785*0.8301)*1000000),(($P294*$U294/3785)*1000000))</f>
        <v>0</v>
      </c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10"/>
      <c r="Q294" s="32"/>
      <c r="R294" s="6" t="s">
        <v>260</v>
      </c>
      <c r="S294" s="9"/>
      <c r="T294" s="9">
        <v>0.06</v>
      </c>
      <c r="U294" s="9">
        <v>0.04</v>
      </c>
      <c r="V294" s="9"/>
      <c r="W294" s="9"/>
      <c r="X294" s="9"/>
      <c r="Y294" s="7"/>
    </row>
    <row r="295" spans="2:25" ht="21" x14ac:dyDescent="0.35">
      <c r="B295" s="18" t="s">
        <v>284</v>
      </c>
      <c r="C295" s="19">
        <f>SUM(C278:C294)</f>
        <v>0</v>
      </c>
      <c r="D295" s="19">
        <f t="shared" ref="D295:I295" si="136">SUM(D278:D294)</f>
        <v>0</v>
      </c>
      <c r="E295" s="19">
        <f t="shared" si="136"/>
        <v>0</v>
      </c>
      <c r="F295" s="19">
        <f t="shared" si="136"/>
        <v>0</v>
      </c>
      <c r="G295" s="19">
        <f t="shared" si="136"/>
        <v>0</v>
      </c>
      <c r="H295" s="19">
        <f t="shared" si="136"/>
        <v>0</v>
      </c>
      <c r="I295" s="19">
        <f t="shared" si="136"/>
        <v>0</v>
      </c>
      <c r="J295" s="19">
        <f>SUM(J278:J294)</f>
        <v>0</v>
      </c>
      <c r="K295" s="19"/>
      <c r="L295" s="19"/>
      <c r="M295" s="19"/>
      <c r="N295" s="19"/>
      <c r="O295" s="19"/>
    </row>
    <row r="296" spans="2:25" ht="28.5" x14ac:dyDescent="0.45">
      <c r="B296" s="1" t="str">
        <f>R296</f>
        <v>Product</v>
      </c>
      <c r="C296" s="1" t="str">
        <f t="shared" ref="C296" si="137">S296</f>
        <v>N</v>
      </c>
      <c r="D296" s="1" t="str">
        <f>$D$33</f>
        <v>P</v>
      </c>
      <c r="E296" s="1" t="str">
        <f>$E$33</f>
        <v>K</v>
      </c>
      <c r="F296" s="1" t="str">
        <f t="shared" ref="F296" si="138">V296</f>
        <v>Ca</v>
      </c>
      <c r="G296" s="1" t="str">
        <f t="shared" ref="G296" si="139">W296</f>
        <v>Mg</v>
      </c>
      <c r="H296" s="1" t="str">
        <f t="shared" ref="H296" si="140">X296</f>
        <v>S</v>
      </c>
      <c r="I296" s="1" t="str">
        <f t="shared" ref="I296" si="141">Y296</f>
        <v>Si</v>
      </c>
      <c r="J296" s="1" t="str">
        <f>$J$33</f>
        <v>CO2</v>
      </c>
      <c r="K296" s="1"/>
      <c r="L296" s="1"/>
      <c r="M296" s="1"/>
      <c r="N296" s="1"/>
      <c r="O296" s="1"/>
      <c r="P296" s="1" t="s">
        <v>0</v>
      </c>
      <c r="Q296" s="1" t="s">
        <v>1</v>
      </c>
      <c r="R296" s="1" t="s">
        <v>2</v>
      </c>
      <c r="S296" s="2" t="s">
        <v>3</v>
      </c>
      <c r="T296" s="2" t="s">
        <v>4</v>
      </c>
      <c r="U296" s="2" t="s">
        <v>5</v>
      </c>
      <c r="V296" s="2" t="s">
        <v>6</v>
      </c>
      <c r="W296" s="2" t="s">
        <v>7</v>
      </c>
      <c r="X296" s="2" t="s">
        <v>8</v>
      </c>
      <c r="Y296" s="2" t="s">
        <v>9</v>
      </c>
    </row>
    <row r="297" spans="2:25" ht="21" x14ac:dyDescent="0.35">
      <c r="B297" s="4" t="str">
        <f>R297</f>
        <v>Base A</v>
      </c>
      <c r="C297" s="5">
        <f>(($P297*S297/3785)*1000000)</f>
        <v>0</v>
      </c>
      <c r="D297" s="5"/>
      <c r="E297" s="5">
        <f>IF($E$33="K",(($P297*$U297/3785*0.8301)*1000000),(($P297*$U297/3785)*1000000))</f>
        <v>0</v>
      </c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10"/>
      <c r="Q297" s="32" t="s">
        <v>322</v>
      </c>
      <c r="R297" s="6" t="s">
        <v>196</v>
      </c>
      <c r="S297" s="7">
        <v>0.04</v>
      </c>
      <c r="T297" s="7"/>
      <c r="U297" s="7">
        <v>0.01</v>
      </c>
      <c r="V297" s="7"/>
      <c r="W297" s="7"/>
      <c r="X297" s="7"/>
      <c r="Y297" s="7"/>
    </row>
    <row r="298" spans="2:25" ht="21" x14ac:dyDescent="0.35">
      <c r="B298" s="4" t="str">
        <f t="shared" ref="B298:B300" si="142">R298</f>
        <v>Base B</v>
      </c>
      <c r="C298" s="5"/>
      <c r="D298" s="5">
        <f>IF($D$33="P",(($P298*$T298/3785*0.4364)*1000000),(($P298*$T298/3785)*1000000))</f>
        <v>0</v>
      </c>
      <c r="E298" s="5">
        <f>IF($E$33="K",(($P298*$U298/3785*0.8301)*1000000),(($P298*$U298/3785)*1000000))</f>
        <v>0</v>
      </c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10"/>
      <c r="Q298" s="32"/>
      <c r="R298" s="6" t="s">
        <v>197</v>
      </c>
      <c r="S298" s="9"/>
      <c r="T298" s="9">
        <v>0.05</v>
      </c>
      <c r="U298" s="9">
        <v>0.04</v>
      </c>
      <c r="V298" s="9"/>
      <c r="W298" s="9"/>
      <c r="X298" s="9"/>
      <c r="Y298" s="7"/>
    </row>
    <row r="299" spans="2:25" ht="21" x14ac:dyDescent="0.35">
      <c r="B299" s="4" t="str">
        <f t="shared" si="142"/>
        <v>Root Tonic</v>
      </c>
      <c r="C299" s="5"/>
      <c r="D299" s="5">
        <f>IF($D$33="P",(($P299*$T299/3785*0.4364)*1000000),(($P299*$T299/3785)*1000000))</f>
        <v>0</v>
      </c>
      <c r="E299" s="5">
        <f>IF($E$33="K",(($P299*$U299/3785*0.8301)*1000000),(($P299*$U299/3785)*1000000))</f>
        <v>0</v>
      </c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10"/>
      <c r="Q299" s="32"/>
      <c r="R299" s="6" t="s">
        <v>417</v>
      </c>
      <c r="S299" s="9"/>
      <c r="T299" s="9">
        <v>0.1</v>
      </c>
      <c r="U299" s="9">
        <v>0.12</v>
      </c>
      <c r="V299" s="9"/>
      <c r="W299" s="9"/>
      <c r="X299" s="9"/>
      <c r="Y299" s="7"/>
    </row>
    <row r="300" spans="2:25" ht="21" x14ac:dyDescent="0.35">
      <c r="B300" s="4" t="str">
        <f t="shared" si="142"/>
        <v>Resin D</v>
      </c>
      <c r="C300" s="5">
        <f>(($P300*S300/3785)*1000000)</f>
        <v>0</v>
      </c>
      <c r="D300" s="5">
        <f>IF($D$33="P",(($P300*$T300/3785*0.4364)*1000000),(($P300*$T300/3785)*1000000))</f>
        <v>0</v>
      </c>
      <c r="E300" s="5">
        <f>IF($E$33="K",(($P300*$U300/3785*0.8301)*1000000),(($P300*$U300/3785)*1000000))</f>
        <v>0</v>
      </c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10"/>
      <c r="Q300" s="32"/>
      <c r="R300" s="6" t="s">
        <v>416</v>
      </c>
      <c r="S300" s="9">
        <v>0.01</v>
      </c>
      <c r="T300" s="9">
        <v>0.03</v>
      </c>
      <c r="U300" s="9">
        <v>0.14000000000000001</v>
      </c>
      <c r="V300" s="9"/>
      <c r="W300" s="9"/>
      <c r="X300" s="9"/>
      <c r="Y300" s="7"/>
    </row>
    <row r="301" spans="2:25" ht="21" x14ac:dyDescent="0.35">
      <c r="B301" s="18" t="s">
        <v>284</v>
      </c>
      <c r="C301" s="19">
        <f t="shared" ref="C301:I301" si="143">SUM(C297:C300)</f>
        <v>0</v>
      </c>
      <c r="D301" s="19">
        <f t="shared" si="143"/>
        <v>0</v>
      </c>
      <c r="E301" s="19">
        <f t="shared" si="143"/>
        <v>0</v>
      </c>
      <c r="F301" s="19">
        <f t="shared" si="143"/>
        <v>0</v>
      </c>
      <c r="G301" s="19">
        <f t="shared" si="143"/>
        <v>0</v>
      </c>
      <c r="H301" s="19">
        <f t="shared" si="143"/>
        <v>0</v>
      </c>
      <c r="I301" s="19">
        <f t="shared" si="143"/>
        <v>0</v>
      </c>
      <c r="J301" s="19">
        <f>SUM(J297:J300)</f>
        <v>0</v>
      </c>
      <c r="K301" s="19"/>
      <c r="L301" s="19"/>
      <c r="M301" s="19"/>
      <c r="N301" s="19"/>
      <c r="O301" s="19"/>
    </row>
    <row r="302" spans="2:25" ht="28.5" x14ac:dyDescent="0.45">
      <c r="B302" s="1" t="str">
        <f>R302</f>
        <v>Product</v>
      </c>
      <c r="C302" s="1" t="str">
        <f t="shared" ref="C302:I302" si="144">S302</f>
        <v>N</v>
      </c>
      <c r="D302" s="1" t="str">
        <f>$D$33</f>
        <v>P</v>
      </c>
      <c r="E302" s="1" t="str">
        <f>$E$33</f>
        <v>K</v>
      </c>
      <c r="F302" s="1" t="str">
        <f t="shared" si="144"/>
        <v>Ca</v>
      </c>
      <c r="G302" s="1" t="str">
        <f t="shared" si="144"/>
        <v>Mg</v>
      </c>
      <c r="H302" s="1" t="str">
        <f t="shared" si="144"/>
        <v>S</v>
      </c>
      <c r="I302" s="1" t="str">
        <f t="shared" si="144"/>
        <v>Si</v>
      </c>
      <c r="J302" s="1" t="str">
        <f>$J$33</f>
        <v>CO2</v>
      </c>
      <c r="K302" s="1"/>
      <c r="L302" s="1"/>
      <c r="M302" s="1"/>
      <c r="N302" s="1"/>
      <c r="O302" s="1"/>
      <c r="P302" s="1" t="s">
        <v>0</v>
      </c>
      <c r="Q302" s="1" t="s">
        <v>1</v>
      </c>
      <c r="R302" s="1" t="s">
        <v>2</v>
      </c>
      <c r="S302" s="2" t="s">
        <v>3</v>
      </c>
      <c r="T302" s="2" t="s">
        <v>4</v>
      </c>
      <c r="U302" s="2" t="s">
        <v>5</v>
      </c>
      <c r="V302" s="2" t="s">
        <v>6</v>
      </c>
      <c r="W302" s="2" t="s">
        <v>7</v>
      </c>
      <c r="X302" s="2" t="s">
        <v>8</v>
      </c>
      <c r="Y302" s="2" t="s">
        <v>9</v>
      </c>
    </row>
    <row r="303" spans="2:25" ht="21" x14ac:dyDescent="0.35">
      <c r="B303" s="4" t="str">
        <f t="shared" ref="B303:B315" si="145">R303</f>
        <v>Cali Pro Grow A</v>
      </c>
      <c r="C303" s="5">
        <f>(($P303*S303/3785)*1000000)</f>
        <v>0</v>
      </c>
      <c r="D303" s="5"/>
      <c r="E303" s="5"/>
      <c r="F303" s="5">
        <f>(($P303*V303/3785)*1000000)</f>
        <v>0</v>
      </c>
      <c r="G303" s="5"/>
      <c r="H303" s="5"/>
      <c r="I303" s="5"/>
      <c r="J303" s="5"/>
      <c r="K303" s="5"/>
      <c r="L303" s="5"/>
      <c r="M303" s="5"/>
      <c r="N303" s="5"/>
      <c r="O303" s="5"/>
      <c r="P303" s="10"/>
      <c r="Q303" s="34" t="s">
        <v>50</v>
      </c>
      <c r="R303" s="6" t="s">
        <v>51</v>
      </c>
      <c r="S303" s="7">
        <v>0.03</v>
      </c>
      <c r="T303" s="7"/>
      <c r="U303" s="7"/>
      <c r="V303" s="7">
        <v>0.02</v>
      </c>
      <c r="W303" s="7"/>
      <c r="X303" s="7"/>
      <c r="Y303" s="7"/>
    </row>
    <row r="304" spans="2:25" ht="21" x14ac:dyDescent="0.35">
      <c r="B304" s="4" t="str">
        <f t="shared" si="145"/>
        <v>Cali Pro Grow B</v>
      </c>
      <c r="C304" s="5">
        <f>(($P304*S304/3785)*1000000)</f>
        <v>0</v>
      </c>
      <c r="D304" s="5">
        <f>IF($D$33="P",(($P304*$T304/3785*0.4364)*1000000),(($P304*$T304/3785)*1000000))</f>
        <v>0</v>
      </c>
      <c r="E304" s="5">
        <f>IF($E$33="K",(($P304*$U304/3785*0.8301)*1000000),(($P304*$U304/3785)*1000000))</f>
        <v>0</v>
      </c>
      <c r="F304" s="5"/>
      <c r="G304" s="5">
        <f>(($P304*W304/3785)*1000000)</f>
        <v>0</v>
      </c>
      <c r="H304" s="5">
        <f>(($P304*X304/3785)*1000000)</f>
        <v>0</v>
      </c>
      <c r="I304" s="5"/>
      <c r="J304" s="5"/>
      <c r="K304" s="5"/>
      <c r="L304" s="5"/>
      <c r="M304" s="5"/>
      <c r="N304" s="5"/>
      <c r="O304" s="5"/>
      <c r="P304" s="10"/>
      <c r="Q304" s="35"/>
      <c r="R304" s="6" t="s">
        <v>52</v>
      </c>
      <c r="S304" s="9">
        <v>0.02</v>
      </c>
      <c r="T304" s="9">
        <v>0.02</v>
      </c>
      <c r="U304" s="9">
        <v>0.05</v>
      </c>
      <c r="V304" s="9"/>
      <c r="W304" s="9">
        <v>5.0000000000000001E-3</v>
      </c>
      <c r="X304" s="9">
        <v>5.0000000000000001E-3</v>
      </c>
      <c r="Y304" s="7"/>
    </row>
    <row r="305" spans="2:25" ht="21" x14ac:dyDescent="0.35">
      <c r="B305" s="4" t="str">
        <f t="shared" si="145"/>
        <v>Cali Pro Bloom A</v>
      </c>
      <c r="C305" s="5">
        <f>(($P305*S305/3785)*1000000)</f>
        <v>0</v>
      </c>
      <c r="D305" s="5"/>
      <c r="E305" s="5">
        <f>IF($E$33="K",(($P305*$U305/3785*0.8301)*1000000),(($P305*$U305/3785)*1000000))</f>
        <v>0</v>
      </c>
      <c r="F305" s="5">
        <f>(($P305*V305/3785)*1000000)</f>
        <v>0</v>
      </c>
      <c r="G305" s="5"/>
      <c r="H305" s="5"/>
      <c r="I305" s="5"/>
      <c r="J305" s="5"/>
      <c r="K305" s="5"/>
      <c r="L305" s="5"/>
      <c r="M305" s="5"/>
      <c r="N305" s="5"/>
      <c r="O305" s="5"/>
      <c r="P305" s="10"/>
      <c r="Q305" s="35"/>
      <c r="R305" s="4" t="s">
        <v>53</v>
      </c>
      <c r="S305" s="9">
        <v>0.03</v>
      </c>
      <c r="T305" s="9"/>
      <c r="U305" s="9">
        <v>0.03</v>
      </c>
      <c r="V305" s="7">
        <v>0.02</v>
      </c>
      <c r="W305" s="9"/>
      <c r="X305" s="9"/>
      <c r="Y305" s="9"/>
    </row>
    <row r="306" spans="2:25" ht="21" x14ac:dyDescent="0.35">
      <c r="B306" s="4" t="str">
        <f t="shared" si="145"/>
        <v>Cali Pro Bloom B</v>
      </c>
      <c r="C306" s="5">
        <f>(($P306*S306/3785)*1000000)</f>
        <v>0</v>
      </c>
      <c r="D306" s="5">
        <f>IF($D$33="P",(($P306*$T306/3785*0.4364)*1000000),(($P306*$T306/3785)*1000000))</f>
        <v>0</v>
      </c>
      <c r="E306" s="5">
        <f>IF($E$33="K",(($P306*$U306/3785*0.8301)*1000000),(($P306*$U306/3785)*1000000))</f>
        <v>0</v>
      </c>
      <c r="F306" s="5"/>
      <c r="G306" s="5">
        <f>(($P306*W306/3785)*1000000)</f>
        <v>0</v>
      </c>
      <c r="H306" s="5">
        <f>(($P306*X306/3785)*1000000)</f>
        <v>0</v>
      </c>
      <c r="I306" s="5"/>
      <c r="J306" s="5"/>
      <c r="K306" s="5"/>
      <c r="L306" s="5"/>
      <c r="M306" s="5"/>
      <c r="N306" s="5"/>
      <c r="O306" s="5"/>
      <c r="P306" s="10"/>
      <c r="Q306" s="35"/>
      <c r="R306" s="4" t="s">
        <v>54</v>
      </c>
      <c r="S306" s="9">
        <v>0.01</v>
      </c>
      <c r="T306" s="9">
        <v>0.04</v>
      </c>
      <c r="U306" s="9">
        <v>0.06</v>
      </c>
      <c r="V306" s="7"/>
      <c r="W306" s="9">
        <v>0.01</v>
      </c>
      <c r="X306" s="9">
        <v>0.01</v>
      </c>
      <c r="Y306" s="9"/>
    </row>
    <row r="307" spans="2:25" ht="21" x14ac:dyDescent="0.35">
      <c r="B307" s="4" t="str">
        <f t="shared" si="145"/>
        <v>Cal-Mag</v>
      </c>
      <c r="C307" s="5">
        <f>(($P307*S307/3785)*1000000)</f>
        <v>0</v>
      </c>
      <c r="D307" s="5"/>
      <c r="E307" s="5"/>
      <c r="F307" s="5">
        <f>(($P307*V307/3785)*1000000)</f>
        <v>0</v>
      </c>
      <c r="G307" s="5">
        <f>(($P307*W307/3785)*1000000)</f>
        <v>0</v>
      </c>
      <c r="H307" s="5"/>
      <c r="I307" s="5"/>
      <c r="J307" s="5"/>
      <c r="K307" s="5"/>
      <c r="L307" s="5"/>
      <c r="M307" s="5"/>
      <c r="N307" s="5"/>
      <c r="O307" s="5"/>
      <c r="P307" s="10"/>
      <c r="Q307" s="35"/>
      <c r="R307" s="4" t="s">
        <v>45</v>
      </c>
      <c r="S307" s="9">
        <v>0.02</v>
      </c>
      <c r="T307" s="9"/>
      <c r="U307" s="9"/>
      <c r="V307" s="7">
        <v>0.03</v>
      </c>
      <c r="W307" s="9">
        <v>5.0000000000000001E-3</v>
      </c>
      <c r="X307" s="9"/>
      <c r="Y307" s="9"/>
    </row>
    <row r="308" spans="2:25" ht="21" x14ac:dyDescent="0.35">
      <c r="B308" s="4" t="str">
        <f t="shared" si="145"/>
        <v>Sturdy Stalk</v>
      </c>
      <c r="C308" s="5"/>
      <c r="D308" s="5"/>
      <c r="E308" s="5">
        <f t="shared" ref="E308:E315" si="146">IF($E$33="K",(($P308*$U308/3785*0.8301)*1000000),(($P308*$U308/3785)*1000000))</f>
        <v>0</v>
      </c>
      <c r="F308" s="5"/>
      <c r="G308" s="5"/>
      <c r="H308" s="5"/>
      <c r="I308" s="5">
        <f>(($P308*Y308/3785)*1000000)</f>
        <v>0</v>
      </c>
      <c r="J308" s="5"/>
      <c r="K308" s="5"/>
      <c r="L308" s="5"/>
      <c r="M308" s="5"/>
      <c r="N308" s="5"/>
      <c r="O308" s="5"/>
      <c r="P308" s="10"/>
      <c r="Q308" s="35"/>
      <c r="R308" s="4" t="s">
        <v>55</v>
      </c>
      <c r="S308" s="9"/>
      <c r="T308" s="9"/>
      <c r="U308" s="9">
        <v>0.01</v>
      </c>
      <c r="V308" s="7"/>
      <c r="W308" s="9"/>
      <c r="X308" s="9"/>
      <c r="Y308" s="9">
        <v>4.0000000000000001E-3</v>
      </c>
    </row>
    <row r="309" spans="2:25" ht="21" x14ac:dyDescent="0.35">
      <c r="B309" s="4" t="str">
        <f t="shared" si="145"/>
        <v>Emerald Goddess</v>
      </c>
      <c r="C309" s="5">
        <f t="shared" ref="C309:C313" si="147">(($P309*S309/3785)*1000000)</f>
        <v>0</v>
      </c>
      <c r="D309" s="5">
        <f>IF($D$33="P",(($P309*$T309/3785*0.4364)*1000000),(($P309*$T309/3785)*1000000))</f>
        <v>0</v>
      </c>
      <c r="E309" s="5">
        <f t="shared" si="146"/>
        <v>0</v>
      </c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10"/>
      <c r="Q309" s="35"/>
      <c r="R309" s="4" t="s">
        <v>56</v>
      </c>
      <c r="S309" s="9">
        <v>0.02</v>
      </c>
      <c r="T309" s="9">
        <v>0.01</v>
      </c>
      <c r="U309" s="9">
        <v>0.04</v>
      </c>
      <c r="V309" s="7"/>
      <c r="W309" s="9"/>
      <c r="X309" s="9"/>
      <c r="Y309" s="9"/>
    </row>
    <row r="310" spans="2:25" ht="21" x14ac:dyDescent="0.35">
      <c r="B310" s="4" t="str">
        <f t="shared" si="145"/>
        <v>Root Wizard</v>
      </c>
      <c r="C310" s="5">
        <f t="shared" si="147"/>
        <v>0</v>
      </c>
      <c r="D310" s="5">
        <f>IF($D$33="P",(($P310*$T310/3785*0.4364)*1000000),(($P310*$T310/3785)*1000000))</f>
        <v>0</v>
      </c>
      <c r="E310" s="5">
        <f t="shared" si="146"/>
        <v>0</v>
      </c>
      <c r="F310" s="5"/>
      <c r="G310" s="5">
        <f>(($P310*W310/3785)*1000000)</f>
        <v>0</v>
      </c>
      <c r="H310" s="5"/>
      <c r="I310" s="5"/>
      <c r="J310" s="5"/>
      <c r="K310" s="5"/>
      <c r="L310" s="5"/>
      <c r="M310" s="5"/>
      <c r="N310" s="5"/>
      <c r="O310" s="5"/>
      <c r="P310" s="10"/>
      <c r="Q310" s="35"/>
      <c r="R310" s="4" t="s">
        <v>57</v>
      </c>
      <c r="S310" s="9">
        <v>5.0000000000000001E-3</v>
      </c>
      <c r="T310" s="9">
        <v>5.0000000000000001E-3</v>
      </c>
      <c r="U310" s="9">
        <v>0.01</v>
      </c>
      <c r="V310" s="7"/>
      <c r="W310" s="9">
        <v>5.0000000000000001E-3</v>
      </c>
      <c r="X310" s="9"/>
      <c r="Y310" s="9"/>
    </row>
    <row r="311" spans="2:25" ht="21" x14ac:dyDescent="0.35">
      <c r="B311" s="4" t="str">
        <f t="shared" si="145"/>
        <v>King Kola</v>
      </c>
      <c r="C311" s="5">
        <f t="shared" si="147"/>
        <v>0</v>
      </c>
      <c r="D311" s="5">
        <f>IF($D$33="P",(($P311*$T311/3785*0.4364)*1000000),(($P311*$T311/3785)*1000000))</f>
        <v>0</v>
      </c>
      <c r="E311" s="5">
        <f t="shared" si="146"/>
        <v>0</v>
      </c>
      <c r="F311" s="5"/>
      <c r="G311" s="5">
        <f>(($P311*W311/3785)*1000000)</f>
        <v>0</v>
      </c>
      <c r="H311" s="5"/>
      <c r="I311" s="5"/>
      <c r="J311" s="5"/>
      <c r="K311" s="5"/>
      <c r="L311" s="5"/>
      <c r="M311" s="5"/>
      <c r="N311" s="5"/>
      <c r="O311" s="5"/>
      <c r="P311" s="10"/>
      <c r="Q311" s="35"/>
      <c r="R311" s="4" t="s">
        <v>58</v>
      </c>
      <c r="S311" s="9">
        <v>3.0000000000000001E-3</v>
      </c>
      <c r="T311" s="9">
        <v>0.02</v>
      </c>
      <c r="U311" s="9">
        <v>0.03</v>
      </c>
      <c r="V311" s="7"/>
      <c r="W311" s="9"/>
      <c r="X311" s="9"/>
      <c r="Y311" s="9"/>
    </row>
    <row r="312" spans="2:25" ht="21" x14ac:dyDescent="0.35">
      <c r="B312" s="4" t="str">
        <f t="shared" si="145"/>
        <v>Honey Chome</v>
      </c>
      <c r="C312" s="5">
        <f t="shared" si="147"/>
        <v>0</v>
      </c>
      <c r="D312" s="5">
        <f>IF($D$33="P",(($P312*$T312/3785*0.4364)*1000000),(($P312*$T312/3785)*1000000))</f>
        <v>0</v>
      </c>
      <c r="E312" s="5">
        <f t="shared" si="146"/>
        <v>0</v>
      </c>
      <c r="F312" s="5"/>
      <c r="G312" s="5">
        <f>(($P312*W312/3785)*1000000)</f>
        <v>0</v>
      </c>
      <c r="H312" s="5"/>
      <c r="I312" s="5"/>
      <c r="J312" s="5"/>
      <c r="K312" s="5"/>
      <c r="L312" s="5"/>
      <c r="M312" s="5"/>
      <c r="N312" s="5"/>
      <c r="O312" s="5"/>
      <c r="P312" s="10"/>
      <c r="Q312" s="35"/>
      <c r="R312" s="4" t="s">
        <v>59</v>
      </c>
      <c r="S312" s="9">
        <v>5.0000000000000001E-3</v>
      </c>
      <c r="T312" s="9">
        <v>5.0000000000000001E-3</v>
      </c>
      <c r="U312" s="9">
        <v>0.01</v>
      </c>
      <c r="V312" s="7"/>
      <c r="W312" s="9">
        <v>5.0000000000000001E-3</v>
      </c>
      <c r="X312" s="9"/>
      <c r="Y312" s="9"/>
    </row>
    <row r="313" spans="2:25" ht="21" x14ac:dyDescent="0.35">
      <c r="B313" s="4" t="str">
        <f t="shared" si="145"/>
        <v>Grow</v>
      </c>
      <c r="C313" s="5">
        <f t="shared" si="147"/>
        <v>0</v>
      </c>
      <c r="D313" s="5">
        <f>IF($D$33="P",(($P313*$T313/3785*0.4364)*1000000),(($P313*$T313/3785)*1000000))</f>
        <v>0</v>
      </c>
      <c r="E313" s="5">
        <f t="shared" si="146"/>
        <v>0</v>
      </c>
      <c r="F313" s="5"/>
      <c r="G313" s="5">
        <f>(($P313*W313/3785)*1000000)</f>
        <v>0</v>
      </c>
      <c r="H313" s="5">
        <f>(($P313*X313/3785)*1000000)</f>
        <v>0</v>
      </c>
      <c r="I313" s="5"/>
      <c r="J313" s="5"/>
      <c r="K313" s="5"/>
      <c r="L313" s="5"/>
      <c r="M313" s="5"/>
      <c r="N313" s="5"/>
      <c r="O313" s="5"/>
      <c r="P313" s="10"/>
      <c r="Q313" s="35"/>
      <c r="R313" s="4" t="s">
        <v>60</v>
      </c>
      <c r="S313" s="9">
        <v>0.02</v>
      </c>
      <c r="T313" s="9">
        <v>0.01</v>
      </c>
      <c r="U313" s="9">
        <v>0.06</v>
      </c>
      <c r="V313" s="7"/>
      <c r="W313" s="9">
        <v>2E-3</v>
      </c>
      <c r="X313" s="9">
        <v>5.0000000000000001E-3</v>
      </c>
      <c r="Y313" s="9"/>
    </row>
    <row r="314" spans="2:25" ht="21" x14ac:dyDescent="0.35">
      <c r="B314" s="4" t="str">
        <f t="shared" si="145"/>
        <v>Micro</v>
      </c>
      <c r="C314" s="5">
        <f>(($P314*S314/3785)*1000000)</f>
        <v>0</v>
      </c>
      <c r="D314" s="5"/>
      <c r="E314" s="5">
        <f t="shared" si="146"/>
        <v>0</v>
      </c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10"/>
      <c r="Q314" s="35"/>
      <c r="R314" s="4" t="s">
        <v>61</v>
      </c>
      <c r="S314" s="9">
        <v>0.05</v>
      </c>
      <c r="T314" s="9"/>
      <c r="U314" s="9">
        <v>0.02</v>
      </c>
      <c r="V314" s="7"/>
      <c r="W314" s="9"/>
      <c r="X314" s="9"/>
      <c r="Y314" s="9"/>
    </row>
    <row r="315" spans="2:25" ht="21" x14ac:dyDescent="0.35">
      <c r="B315" s="4" t="str">
        <f t="shared" si="145"/>
        <v>Bloom</v>
      </c>
      <c r="C315" s="5"/>
      <c r="D315" s="5">
        <f>IF($D$33="P",(($P315*$T315/3785*0.4364)*1000000),(($P315*$T315/3785)*1000000))</f>
        <v>0</v>
      </c>
      <c r="E315" s="5">
        <f t="shared" si="146"/>
        <v>0</v>
      </c>
      <c r="F315" s="5"/>
      <c r="G315" s="5">
        <f>(($P315*W315/3785)*1000000)</f>
        <v>0</v>
      </c>
      <c r="H315" s="5">
        <f>(($P315*X315/3785)*1000000)</f>
        <v>0</v>
      </c>
      <c r="I315" s="5"/>
      <c r="J315" s="5"/>
      <c r="K315" s="5"/>
      <c r="L315" s="5"/>
      <c r="M315" s="5"/>
      <c r="N315" s="5"/>
      <c r="O315" s="5"/>
      <c r="P315" s="10"/>
      <c r="Q315" s="36"/>
      <c r="R315" s="4" t="s">
        <v>62</v>
      </c>
      <c r="S315" s="9"/>
      <c r="T315" s="9">
        <v>0.05</v>
      </c>
      <c r="U315" s="9">
        <v>0.04</v>
      </c>
      <c r="V315" s="7"/>
      <c r="W315" s="9">
        <v>5.0000000000000001E-3</v>
      </c>
      <c r="X315" s="9">
        <v>0.01</v>
      </c>
      <c r="Y315" s="9"/>
    </row>
    <row r="316" spans="2:25" ht="21" x14ac:dyDescent="0.35">
      <c r="B316" s="18" t="s">
        <v>284</v>
      </c>
      <c r="C316" s="19">
        <f>SUM(C303:C315)</f>
        <v>0</v>
      </c>
      <c r="D316" s="19">
        <f t="shared" ref="D316:I316" si="148">SUM(D303:D315)</f>
        <v>0</v>
      </c>
      <c r="E316" s="19">
        <f t="shared" si="148"/>
        <v>0</v>
      </c>
      <c r="F316" s="19">
        <f t="shared" si="148"/>
        <v>0</v>
      </c>
      <c r="G316" s="19">
        <f t="shared" si="148"/>
        <v>0</v>
      </c>
      <c r="H316" s="19">
        <f t="shared" si="148"/>
        <v>0</v>
      </c>
      <c r="I316" s="19">
        <f t="shared" si="148"/>
        <v>0</v>
      </c>
      <c r="J316" s="19">
        <f>SUM(J303:J315)</f>
        <v>0</v>
      </c>
      <c r="K316" s="19"/>
      <c r="L316" s="19"/>
      <c r="M316" s="19"/>
      <c r="N316" s="19"/>
      <c r="O316" s="19"/>
    </row>
    <row r="317" spans="2:25" ht="28.5" x14ac:dyDescent="0.45">
      <c r="B317" s="1" t="str">
        <f t="shared" ref="B317:I317" si="149">R317</f>
        <v>Product</v>
      </c>
      <c r="C317" s="1" t="str">
        <f t="shared" si="149"/>
        <v>N</v>
      </c>
      <c r="D317" s="1" t="str">
        <f>$D$33</f>
        <v>P</v>
      </c>
      <c r="E317" s="1" t="str">
        <f>$E$33</f>
        <v>K</v>
      </c>
      <c r="F317" s="1" t="str">
        <f t="shared" si="149"/>
        <v>Ca</v>
      </c>
      <c r="G317" s="1" t="str">
        <f t="shared" si="149"/>
        <v>Mg</v>
      </c>
      <c r="H317" s="1" t="str">
        <f t="shared" si="149"/>
        <v>S</v>
      </c>
      <c r="I317" s="1" t="str">
        <f t="shared" si="149"/>
        <v>Si</v>
      </c>
      <c r="J317" s="1" t="str">
        <f>$J$33</f>
        <v>CO2</v>
      </c>
      <c r="K317" s="1"/>
      <c r="L317" s="1"/>
      <c r="M317" s="1"/>
      <c r="N317" s="1"/>
      <c r="O317" s="1"/>
      <c r="P317" s="1" t="s">
        <v>0</v>
      </c>
      <c r="Q317" s="1" t="s">
        <v>1</v>
      </c>
      <c r="R317" s="1" t="s">
        <v>2</v>
      </c>
      <c r="S317" s="2" t="s">
        <v>3</v>
      </c>
      <c r="T317" s="2" t="s">
        <v>4</v>
      </c>
      <c r="U317" s="2" t="s">
        <v>5</v>
      </c>
      <c r="V317" s="2" t="s">
        <v>6</v>
      </c>
      <c r="W317" s="2" t="s">
        <v>7</v>
      </c>
      <c r="X317" s="2" t="s">
        <v>8</v>
      </c>
      <c r="Y317" s="2" t="s">
        <v>9</v>
      </c>
    </row>
    <row r="318" spans="2:25" ht="21" x14ac:dyDescent="0.35">
      <c r="B318" s="4" t="str">
        <f>R318</f>
        <v>Veg 1</v>
      </c>
      <c r="C318" s="5">
        <f>(($P318*S318/3785)*1000000)</f>
        <v>0</v>
      </c>
      <c r="D318" s="5"/>
      <c r="E318" s="5">
        <f>IF($E$33="K",(($P318*$U318/3785*0.8301)*1000000),(($P318*$U318/3785)*1000000))</f>
        <v>0</v>
      </c>
      <c r="F318" s="5">
        <f>(($P318*V318/3785)*1000000)</f>
        <v>0</v>
      </c>
      <c r="G318" s="5"/>
      <c r="H318" s="5"/>
      <c r="I318" s="5"/>
      <c r="J318" s="5"/>
      <c r="K318" s="5"/>
      <c r="L318" s="5"/>
      <c r="M318" s="5"/>
      <c r="N318" s="5"/>
      <c r="O318" s="5"/>
      <c r="P318" s="10"/>
      <c r="Q318" s="32" t="s">
        <v>35</v>
      </c>
      <c r="R318" s="6" t="s">
        <v>36</v>
      </c>
      <c r="S318" s="7">
        <v>0.14000000000000001</v>
      </c>
      <c r="T318" s="7"/>
      <c r="U318" s="7">
        <v>0.04</v>
      </c>
      <c r="V318" s="7">
        <v>0.15</v>
      </c>
      <c r="W318" s="7"/>
      <c r="X318" s="7"/>
      <c r="Y318" s="7"/>
    </row>
    <row r="319" spans="2:25" ht="21" x14ac:dyDescent="0.35">
      <c r="B319" s="4" t="str">
        <f>R319</f>
        <v>Veg 2</v>
      </c>
      <c r="C319" s="5">
        <f>(($P319*S319/3785)*1000000)</f>
        <v>0</v>
      </c>
      <c r="D319" s="5">
        <f>IF($D$33="P",(($P319*$T319/3785*0.4364)*1000000),(($P319*$T319/3785)*1000000))</f>
        <v>0</v>
      </c>
      <c r="E319" s="5">
        <f>IF($E$33="K",(($P319*$U319/3785*0.8301)*1000000),(($P319*$U319/3785)*1000000))</f>
        <v>0</v>
      </c>
      <c r="F319" s="5"/>
      <c r="G319" s="5">
        <f>(($P319*W319/3785)*1000000)</f>
        <v>0</v>
      </c>
      <c r="H319" s="5">
        <f>(($P319*X319/3785)*1000000)</f>
        <v>0</v>
      </c>
      <c r="I319" s="5"/>
      <c r="J319" s="5"/>
      <c r="K319" s="5"/>
      <c r="L319" s="5"/>
      <c r="M319" s="5"/>
      <c r="N319" s="5"/>
      <c r="O319" s="5"/>
      <c r="P319" s="10"/>
      <c r="Q319" s="32"/>
      <c r="R319" s="6" t="s">
        <v>37</v>
      </c>
      <c r="S319" s="7">
        <v>0.06</v>
      </c>
      <c r="T319" s="7">
        <v>0.17</v>
      </c>
      <c r="U319" s="7">
        <v>0.25</v>
      </c>
      <c r="V319" s="7"/>
      <c r="W319" s="7">
        <v>0.02</v>
      </c>
      <c r="X319" s="7">
        <v>0.06</v>
      </c>
      <c r="Y319" s="7"/>
    </row>
    <row r="320" spans="2:25" ht="21" x14ac:dyDescent="0.35">
      <c r="B320" s="4" t="str">
        <f>R320</f>
        <v>Bloom 1</v>
      </c>
      <c r="C320" s="5">
        <f>(($P320*S320/3785)*1000000)</f>
        <v>0</v>
      </c>
      <c r="D320" s="5"/>
      <c r="E320" s="5">
        <f>IF($E$33="K",(($P320*$U320/3785*0.8301)*1000000),(($P320*$U320/3785)*1000000))</f>
        <v>0</v>
      </c>
      <c r="F320" s="5">
        <f>(($P320*V320/3785)*1000000)</f>
        <v>0</v>
      </c>
      <c r="G320" s="5"/>
      <c r="H320" s="5"/>
      <c r="I320" s="5"/>
      <c r="J320" s="5"/>
      <c r="K320" s="5"/>
      <c r="L320" s="5"/>
      <c r="M320" s="5"/>
      <c r="N320" s="5"/>
      <c r="O320" s="5"/>
      <c r="P320" s="10"/>
      <c r="Q320" s="32"/>
      <c r="R320" s="6" t="s">
        <v>38</v>
      </c>
      <c r="S320" s="7">
        <v>0.14000000000000001</v>
      </c>
      <c r="T320" s="7"/>
      <c r="U320" s="7">
        <v>0.22</v>
      </c>
      <c r="V320" s="7">
        <v>7.0000000000000007E-2</v>
      </c>
      <c r="W320" s="7"/>
      <c r="X320" s="7"/>
      <c r="Y320" s="7"/>
    </row>
    <row r="321" spans="2:25" ht="21" x14ac:dyDescent="0.35">
      <c r="B321" s="4" t="str">
        <f t="shared" ref="B321" si="150">R321</f>
        <v>Bloom 2</v>
      </c>
      <c r="C321" s="5"/>
      <c r="D321" s="5">
        <f>IF($D$33="P",(($P321*$T321/3785*0.4364)*1000000),(($P321*$T321/3785)*1000000))</f>
        <v>0</v>
      </c>
      <c r="E321" s="5">
        <f>IF($E$33="K",(($P321*$U321/3785*0.8301)*1000000),(($P321*$U321/3785)*1000000))</f>
        <v>0</v>
      </c>
      <c r="F321" s="5"/>
      <c r="G321" s="5">
        <f>(($P321*W321/3785)*1000000)</f>
        <v>0</v>
      </c>
      <c r="H321" s="5">
        <f>(($P321*X321/3785)*1000000)</f>
        <v>0</v>
      </c>
      <c r="I321" s="5"/>
      <c r="J321" s="5"/>
      <c r="K321" s="5"/>
      <c r="L321" s="5"/>
      <c r="M321" s="5"/>
      <c r="N321" s="5"/>
      <c r="O321" s="5"/>
      <c r="P321" s="10"/>
      <c r="Q321" s="32"/>
      <c r="R321" s="4" t="s">
        <v>39</v>
      </c>
      <c r="S321" s="9"/>
      <c r="T321" s="9">
        <v>0.28000000000000003</v>
      </c>
      <c r="U321" s="9">
        <v>0.18</v>
      </c>
      <c r="V321" s="7"/>
      <c r="W321" s="9">
        <v>7.0000000000000007E-2</v>
      </c>
      <c r="X321" s="9">
        <v>0.11</v>
      </c>
      <c r="Y321" s="9"/>
    </row>
    <row r="322" spans="2:25" ht="21" x14ac:dyDescent="0.35">
      <c r="B322" s="18" t="s">
        <v>284</v>
      </c>
      <c r="C322" s="19">
        <f>SUM(C318:C321)</f>
        <v>0</v>
      </c>
      <c r="D322" s="19">
        <f t="shared" ref="D322:I322" si="151">SUM(D318:D321)</f>
        <v>0</v>
      </c>
      <c r="E322" s="19">
        <f t="shared" si="151"/>
        <v>0</v>
      </c>
      <c r="F322" s="19">
        <f t="shared" si="151"/>
        <v>0</v>
      </c>
      <c r="G322" s="19">
        <f t="shared" si="151"/>
        <v>0</v>
      </c>
      <c r="H322" s="19">
        <f t="shared" si="151"/>
        <v>0</v>
      </c>
      <c r="I322" s="19">
        <f t="shared" si="151"/>
        <v>0</v>
      </c>
      <c r="J322" s="19">
        <f>SUM(J318:J321)</f>
        <v>0</v>
      </c>
      <c r="K322" s="19"/>
      <c r="L322" s="19"/>
      <c r="M322" s="19"/>
      <c r="N322" s="19"/>
      <c r="O322" s="19"/>
    </row>
    <row r="323" spans="2:25" ht="28.5" x14ac:dyDescent="0.45">
      <c r="B323" s="1" t="str">
        <f>R323</f>
        <v>Product</v>
      </c>
      <c r="C323" s="1" t="str">
        <f t="shared" ref="C323:I323" si="152">S323</f>
        <v>N</v>
      </c>
      <c r="D323" s="1" t="str">
        <f>$D$33</f>
        <v>P</v>
      </c>
      <c r="E323" s="1" t="str">
        <f>$E$33</f>
        <v>K</v>
      </c>
      <c r="F323" s="1" t="str">
        <f t="shared" si="152"/>
        <v>Ca</v>
      </c>
      <c r="G323" s="1" t="str">
        <f t="shared" si="152"/>
        <v>Mg</v>
      </c>
      <c r="H323" s="1" t="str">
        <f t="shared" si="152"/>
        <v>S</v>
      </c>
      <c r="I323" s="1" t="str">
        <f t="shared" si="152"/>
        <v>Si</v>
      </c>
      <c r="J323" s="1" t="str">
        <f>$J$33</f>
        <v>CO2</v>
      </c>
      <c r="K323" s="1"/>
      <c r="L323" s="1"/>
      <c r="M323" s="1"/>
      <c r="N323" s="1"/>
      <c r="O323" s="1"/>
      <c r="P323" s="1" t="s">
        <v>0</v>
      </c>
      <c r="Q323" s="1" t="s">
        <v>1</v>
      </c>
      <c r="R323" s="1" t="s">
        <v>2</v>
      </c>
      <c r="S323" s="2" t="s">
        <v>3</v>
      </c>
      <c r="T323" s="2" t="s">
        <v>4</v>
      </c>
      <c r="U323" s="2" t="s">
        <v>5</v>
      </c>
      <c r="V323" s="2" t="s">
        <v>6</v>
      </c>
      <c r="W323" s="2" t="s">
        <v>7</v>
      </c>
      <c r="X323" s="2" t="s">
        <v>8</v>
      </c>
      <c r="Y323" s="2" t="s">
        <v>9</v>
      </c>
    </row>
    <row r="324" spans="2:25" ht="21" x14ac:dyDescent="0.35">
      <c r="B324" s="4" t="str">
        <f t="shared" ref="B324:B331" si="153">R324</f>
        <v>Coco A</v>
      </c>
      <c r="C324" s="5">
        <f>(($P324*S324/3785)*1000000)</f>
        <v>0</v>
      </c>
      <c r="D324" s="5">
        <f>IF($D$33="P",(($P324*$T324/3785*0.4364)*1000000),(($P324*$T324/3785)*1000000))</f>
        <v>0</v>
      </c>
      <c r="E324" s="5">
        <f>IF($E$33="K",(($P324*$U324/3785*0.8301)*1000000),(($P324*$U324/3785)*1000000))</f>
        <v>0</v>
      </c>
      <c r="F324" s="5"/>
      <c r="G324" s="5">
        <f>(($P324*W324/3785)*1000000)</f>
        <v>0</v>
      </c>
      <c r="H324" s="5">
        <f>(($P324*X324/3785)*1000000)</f>
        <v>0</v>
      </c>
      <c r="I324" s="5"/>
      <c r="J324" s="5"/>
      <c r="K324" s="5"/>
      <c r="L324" s="5"/>
      <c r="M324" s="5"/>
      <c r="N324" s="5"/>
      <c r="O324" s="5"/>
      <c r="P324" s="10"/>
      <c r="Q324" s="32" t="s">
        <v>145</v>
      </c>
      <c r="R324" s="6" t="s">
        <v>82</v>
      </c>
      <c r="S324" s="7">
        <v>0.02</v>
      </c>
      <c r="T324" s="7">
        <v>0.03</v>
      </c>
      <c r="U324" s="7">
        <v>7.0000000000000007E-2</v>
      </c>
      <c r="V324" s="7"/>
      <c r="W324" s="7">
        <v>7.0000000000000001E-3</v>
      </c>
      <c r="X324" s="7">
        <v>0.01</v>
      </c>
      <c r="Y324" s="7"/>
    </row>
    <row r="325" spans="2:25" ht="21" x14ac:dyDescent="0.35">
      <c r="B325" s="4" t="str">
        <f t="shared" si="153"/>
        <v>Coco B</v>
      </c>
      <c r="C325" s="5">
        <f>(($P325*S325/3785)*1000000)</f>
        <v>0</v>
      </c>
      <c r="D325" s="5"/>
      <c r="E325" s="5"/>
      <c r="F325" s="5">
        <f>(($P325*V325/3785)*1000000)</f>
        <v>0</v>
      </c>
      <c r="G325" s="5"/>
      <c r="H325" s="5"/>
      <c r="I325" s="5"/>
      <c r="J325" s="5"/>
      <c r="K325" s="5"/>
      <c r="L325" s="5"/>
      <c r="M325" s="5"/>
      <c r="N325" s="5"/>
      <c r="O325" s="5"/>
      <c r="P325" s="10"/>
      <c r="Q325" s="32"/>
      <c r="R325" s="6" t="s">
        <v>83</v>
      </c>
      <c r="S325" s="9">
        <v>0.02</v>
      </c>
      <c r="T325" s="9"/>
      <c r="U325" s="9"/>
      <c r="V325" s="9">
        <v>2.1999999999999999E-2</v>
      </c>
      <c r="W325" s="9"/>
      <c r="X325" s="9"/>
      <c r="Y325" s="7"/>
    </row>
    <row r="326" spans="2:25" ht="21" x14ac:dyDescent="0.35">
      <c r="B326" s="4" t="str">
        <f t="shared" si="153"/>
        <v>CaMgFe</v>
      </c>
      <c r="C326" s="5">
        <f>(($P326*S326/3785)*1000000)</f>
        <v>0</v>
      </c>
      <c r="D326" s="5"/>
      <c r="E326" s="5"/>
      <c r="F326" s="5">
        <f>(($P326*V326/3785)*1000000)</f>
        <v>0</v>
      </c>
      <c r="G326" s="5">
        <f>(($P326*W326/3785)*1000000)</f>
        <v>0</v>
      </c>
      <c r="H326" s="5"/>
      <c r="I326" s="5"/>
      <c r="J326" s="5"/>
      <c r="K326" s="5"/>
      <c r="L326" s="5"/>
      <c r="M326" s="5"/>
      <c r="N326" s="5"/>
      <c r="O326" s="5"/>
      <c r="P326" s="10"/>
      <c r="Q326" s="32"/>
      <c r="R326" s="4" t="s">
        <v>146</v>
      </c>
      <c r="S326" s="9">
        <v>0.02</v>
      </c>
      <c r="T326" s="9"/>
      <c r="U326" s="9"/>
      <c r="V326" s="7">
        <v>2.5999999999999999E-2</v>
      </c>
      <c r="W326" s="9">
        <v>1.2E-2</v>
      </c>
      <c r="X326" s="9"/>
      <c r="Y326" s="9"/>
    </row>
    <row r="327" spans="2:25" ht="21" x14ac:dyDescent="0.35">
      <c r="B327" s="4" t="str">
        <f t="shared" si="153"/>
        <v>Silica</v>
      </c>
      <c r="C327" s="5"/>
      <c r="D327" s="5"/>
      <c r="E327" s="5">
        <f>IF($E$33="K",(($P327*$U327/3785*0.8301)*1000000),(($P327*$U327/3785)*1000000))</f>
        <v>0</v>
      </c>
      <c r="F327" s="5"/>
      <c r="G327" s="5"/>
      <c r="H327" s="5"/>
      <c r="I327" s="5">
        <f>(($P327*Y327/3785)*1000000)</f>
        <v>0</v>
      </c>
      <c r="J327" s="5"/>
      <c r="K327" s="5"/>
      <c r="L327" s="5"/>
      <c r="M327" s="5"/>
      <c r="N327" s="5"/>
      <c r="O327" s="5"/>
      <c r="P327" s="10"/>
      <c r="Q327" s="32"/>
      <c r="R327" s="4" t="s">
        <v>100</v>
      </c>
      <c r="S327" s="9"/>
      <c r="T327" s="9"/>
      <c r="U327" s="9">
        <v>0.08</v>
      </c>
      <c r="V327" s="7"/>
      <c r="W327" s="9"/>
      <c r="X327" s="9"/>
      <c r="Y327" s="9">
        <v>0.08</v>
      </c>
    </row>
    <row r="328" spans="2:25" ht="21" x14ac:dyDescent="0.35">
      <c r="B328" s="4" t="str">
        <f t="shared" si="153"/>
        <v>Root XS</v>
      </c>
      <c r="C328" s="5">
        <f>(($P328*S328/3785)*1000000)</f>
        <v>0</v>
      </c>
      <c r="D328" s="5"/>
      <c r="E328" s="5">
        <f>IF($E$33="K",(($P328*$U328/3785*0.8301)*1000000),(($P328*$U328/3785)*1000000))</f>
        <v>0</v>
      </c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10"/>
      <c r="Q328" s="32"/>
      <c r="R328" s="4" t="s">
        <v>147</v>
      </c>
      <c r="S328" s="9">
        <v>3.0000000000000001E-3</v>
      </c>
      <c r="T328" s="9"/>
      <c r="U328" s="9">
        <v>0.01</v>
      </c>
      <c r="V328" s="7"/>
      <c r="W328" s="9"/>
      <c r="X328" s="9"/>
      <c r="Y328" s="9"/>
    </row>
    <row r="329" spans="2:25" ht="21" x14ac:dyDescent="0.35">
      <c r="B329" s="4" t="str">
        <f t="shared" si="153"/>
        <v>OrganaBud</v>
      </c>
      <c r="C329" s="5"/>
      <c r="D329" s="5"/>
      <c r="E329" s="5">
        <f>IF($E$33="K",(($P329*$U329/3785*0.8301)*1000000),(($P329*$U329/3785)*1000000))</f>
        <v>0</v>
      </c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10"/>
      <c r="Q329" s="32"/>
      <c r="R329" s="4" t="s">
        <v>148</v>
      </c>
      <c r="S329" s="9"/>
      <c r="T329" s="9"/>
      <c r="U329" s="9">
        <v>0.01</v>
      </c>
      <c r="V329" s="7"/>
      <c r="W329" s="9"/>
      <c r="X329" s="9"/>
      <c r="Y329" s="9"/>
    </row>
    <row r="330" spans="2:25" ht="21" x14ac:dyDescent="0.35">
      <c r="B330" s="4" t="str">
        <f t="shared" si="153"/>
        <v>Flowering Enhancer</v>
      </c>
      <c r="C330" s="5"/>
      <c r="D330" s="5">
        <f>IF($D$33="P",(($P330*$T330/3785*0.4364)*1000000),(($P330*$T330/3785)*1000000))</f>
        <v>0</v>
      </c>
      <c r="E330" s="5">
        <f>IF($E$33="K",(($P330*$U330/3785*0.8301)*1000000),(($P330*$U330/3785)*1000000))</f>
        <v>0</v>
      </c>
      <c r="F330" s="5">
        <f>(($P330*V330/3785)*1000000)</f>
        <v>0</v>
      </c>
      <c r="G330" s="5"/>
      <c r="H330" s="5"/>
      <c r="I330" s="5"/>
      <c r="J330" s="5"/>
      <c r="K330" s="5"/>
      <c r="L330" s="5"/>
      <c r="M330" s="5"/>
      <c r="N330" s="5"/>
      <c r="O330" s="5"/>
      <c r="P330" s="10"/>
      <c r="Q330" s="32"/>
      <c r="R330" s="4" t="s">
        <v>149</v>
      </c>
      <c r="S330" s="9"/>
      <c r="T330" s="9">
        <v>0.05</v>
      </c>
      <c r="U330" s="9">
        <v>0.03</v>
      </c>
      <c r="V330" s="7">
        <v>0.01</v>
      </c>
      <c r="W330" s="9"/>
      <c r="X330" s="9"/>
      <c r="Y330" s="9"/>
    </row>
    <row r="331" spans="2:25" ht="21" x14ac:dyDescent="0.35">
      <c r="B331" s="4" t="str">
        <f t="shared" si="153"/>
        <v>Resin XS</v>
      </c>
      <c r="C331" s="5"/>
      <c r="D331" s="5">
        <f>IF($D$33="P",(($P331*$T331/3785*0.4364)*1000000),(($P331*$T331/3785)*1000000))</f>
        <v>0</v>
      </c>
      <c r="E331" s="5">
        <f>IF($E$33="K",(($P331*$U331/3785*0.8301)*1000000),(($P331*$U331/3785)*1000000))</f>
        <v>0</v>
      </c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10"/>
      <c r="Q331" s="32"/>
      <c r="R331" s="4" t="s">
        <v>150</v>
      </c>
      <c r="S331" s="9"/>
      <c r="T331" s="9">
        <v>0.06</v>
      </c>
      <c r="U331" s="9">
        <v>0.05</v>
      </c>
      <c r="V331" s="7"/>
      <c r="W331" s="9"/>
      <c r="X331" s="9"/>
      <c r="Y331" s="9"/>
    </row>
    <row r="332" spans="2:25" ht="21" x14ac:dyDescent="0.35">
      <c r="B332" s="18" t="s">
        <v>284</v>
      </c>
      <c r="C332" s="19">
        <f>SUM(C324:C331)</f>
        <v>0</v>
      </c>
      <c r="D332" s="19">
        <f t="shared" ref="D332:I332" si="154">SUM(D324:D331)</f>
        <v>0</v>
      </c>
      <c r="E332" s="19">
        <f t="shared" si="154"/>
        <v>0</v>
      </c>
      <c r="F332" s="19">
        <f t="shared" si="154"/>
        <v>0</v>
      </c>
      <c r="G332" s="19">
        <f t="shared" si="154"/>
        <v>0</v>
      </c>
      <c r="H332" s="19">
        <f t="shared" si="154"/>
        <v>0</v>
      </c>
      <c r="I332" s="19">
        <f t="shared" si="154"/>
        <v>0</v>
      </c>
      <c r="J332" s="19">
        <f>SUM(J324:J331)</f>
        <v>0</v>
      </c>
      <c r="K332" s="19"/>
      <c r="L332" s="19"/>
      <c r="M332" s="19"/>
      <c r="N332" s="19"/>
      <c r="O332" s="19"/>
    </row>
    <row r="333" spans="2:25" ht="28.5" x14ac:dyDescent="0.45">
      <c r="B333" s="1" t="str">
        <f>R333</f>
        <v>Product</v>
      </c>
      <c r="C333" s="1" t="str">
        <f t="shared" ref="C333:I333" si="155">S333</f>
        <v>N</v>
      </c>
      <c r="D333" s="1" t="str">
        <f>$D$33</f>
        <v>P</v>
      </c>
      <c r="E333" s="1" t="str">
        <f>$E$33</f>
        <v>K</v>
      </c>
      <c r="F333" s="1" t="str">
        <f t="shared" si="155"/>
        <v>Ca</v>
      </c>
      <c r="G333" s="1" t="str">
        <f t="shared" si="155"/>
        <v>Mg</v>
      </c>
      <c r="H333" s="1" t="str">
        <f t="shared" si="155"/>
        <v>S</v>
      </c>
      <c r="I333" s="1" t="str">
        <f t="shared" si="155"/>
        <v>Si</v>
      </c>
      <c r="J333" s="1" t="str">
        <f>$J$33</f>
        <v>CO2</v>
      </c>
      <c r="K333" s="1"/>
      <c r="L333" s="1"/>
      <c r="M333" s="1"/>
      <c r="N333" s="1"/>
      <c r="O333" s="1"/>
      <c r="P333" s="1" t="s">
        <v>0</v>
      </c>
      <c r="Q333" s="1" t="s">
        <v>1</v>
      </c>
      <c r="R333" s="1" t="s">
        <v>2</v>
      </c>
      <c r="S333" s="2" t="s">
        <v>3</v>
      </c>
      <c r="T333" s="2" t="s">
        <v>4</v>
      </c>
      <c r="U333" s="2" t="s">
        <v>5</v>
      </c>
      <c r="V333" s="2" t="s">
        <v>6</v>
      </c>
      <c r="W333" s="2" t="s">
        <v>7</v>
      </c>
      <c r="X333" s="2" t="s">
        <v>8</v>
      </c>
      <c r="Y333" s="2" t="s">
        <v>9</v>
      </c>
    </row>
    <row r="334" spans="2:25" ht="21" x14ac:dyDescent="0.35">
      <c r="B334" s="4" t="str">
        <f>R334</f>
        <v>Canna Veg 1</v>
      </c>
      <c r="C334" s="5">
        <f>(($P334*S334/3785)*1000000)</f>
        <v>0</v>
      </c>
      <c r="D334" s="5">
        <f>IF($D$33="P",(($P334*$T334/3785*0.4364)*1000000),(($P334*$T334/3785)*1000000))</f>
        <v>0</v>
      </c>
      <c r="E334" s="5">
        <f>IF($E$33="K",(($P334*$U334/3785*0.8301)*1000000),(($P334*$U334/3785)*1000000))</f>
        <v>0</v>
      </c>
      <c r="F334" s="5">
        <f>(($P334*V334/3785)*1000000)</f>
        <v>0</v>
      </c>
      <c r="G334" s="5">
        <f>(($P334*W334/3785)*1000000)</f>
        <v>0</v>
      </c>
      <c r="H334" s="5"/>
      <c r="I334" s="5"/>
      <c r="J334" s="5"/>
      <c r="K334" s="5"/>
      <c r="L334" s="5"/>
      <c r="M334" s="5"/>
      <c r="N334" s="5"/>
      <c r="O334" s="5"/>
      <c r="P334" s="10"/>
      <c r="Q334" s="32" t="s">
        <v>165</v>
      </c>
      <c r="R334" s="6" t="s">
        <v>166</v>
      </c>
      <c r="S334" s="7">
        <v>1E-3</v>
      </c>
      <c r="T334" s="7">
        <v>1E-3</v>
      </c>
      <c r="U334" s="7">
        <v>5.0000000000000001E-3</v>
      </c>
      <c r="V334" s="7">
        <v>4.0000000000000001E-3</v>
      </c>
      <c r="W334" s="7">
        <v>2E-3</v>
      </c>
      <c r="X334" s="7"/>
      <c r="Y334" s="7"/>
    </row>
    <row r="335" spans="2:25" ht="21" x14ac:dyDescent="0.35">
      <c r="B335" s="4" t="str">
        <f t="shared" ref="B335:B338" si="156">R335</f>
        <v>Canna Veg 2</v>
      </c>
      <c r="C335" s="5">
        <f t="shared" ref="C335:F337" si="157">(($P335*S335/3785)*1000000)</f>
        <v>0</v>
      </c>
      <c r="D335" s="5">
        <f>IF($D$33="P",(($P335*$T335/3785*0.4364)*1000000),(($P335*$T335/3785)*1000000))</f>
        <v>0</v>
      </c>
      <c r="E335" s="5">
        <f>IF($E$33="K",(($P335*$U335/3785*0.8301)*1000000),(($P335*$U335/3785)*1000000))</f>
        <v>0</v>
      </c>
      <c r="F335" s="5">
        <f t="shared" si="157"/>
        <v>0</v>
      </c>
      <c r="G335" s="5"/>
      <c r="H335" s="5"/>
      <c r="I335" s="5"/>
      <c r="J335" s="5"/>
      <c r="K335" s="5"/>
      <c r="L335" s="5"/>
      <c r="M335" s="5"/>
      <c r="N335" s="5"/>
      <c r="O335" s="5"/>
      <c r="P335" s="10"/>
      <c r="Q335" s="32"/>
      <c r="R335" s="6" t="s">
        <v>167</v>
      </c>
      <c r="S335" s="9">
        <v>1.66E-2</v>
      </c>
      <c r="T335" s="9">
        <v>1.46E-2</v>
      </c>
      <c r="U335" s="9">
        <v>2.2000000000000001E-3</v>
      </c>
      <c r="V335" s="9">
        <v>7.1000000000000004E-3</v>
      </c>
      <c r="W335" s="9"/>
      <c r="X335" s="9"/>
      <c r="Y335" s="7"/>
    </row>
    <row r="336" spans="2:25" ht="21" x14ac:dyDescent="0.35">
      <c r="B336" s="4" t="str">
        <f t="shared" si="156"/>
        <v>Canna Bloom 1</v>
      </c>
      <c r="C336" s="5">
        <f t="shared" si="157"/>
        <v>0</v>
      </c>
      <c r="D336" s="5">
        <f>IF($D$33="P",(($P336*$T336/3785*0.4364)*1000000),(($P336*$T336/3785)*1000000))</f>
        <v>0</v>
      </c>
      <c r="E336" s="5">
        <f>IF($E$33="K",(($P336*$U336/3785*0.8301)*1000000),(($P336*$U336/3785)*1000000))</f>
        <v>0</v>
      </c>
      <c r="F336" s="5">
        <f t="shared" si="157"/>
        <v>0</v>
      </c>
      <c r="G336" s="5">
        <f>(($P336*W336/3785)*1000000)</f>
        <v>0</v>
      </c>
      <c r="H336" s="5"/>
      <c r="I336" s="5"/>
      <c r="J336" s="5"/>
      <c r="K336" s="5"/>
      <c r="L336" s="5"/>
      <c r="M336" s="5"/>
      <c r="N336" s="5"/>
      <c r="O336" s="5"/>
      <c r="P336" s="10"/>
      <c r="Q336" s="32"/>
      <c r="R336" s="6" t="s">
        <v>168</v>
      </c>
      <c r="S336" s="9">
        <v>1.1999999999999999E-3</v>
      </c>
      <c r="T336" s="9">
        <v>1.6999999999999999E-3</v>
      </c>
      <c r="U336" s="9">
        <v>8.5000000000000006E-3</v>
      </c>
      <c r="V336" s="9">
        <v>4.7000000000000002E-3</v>
      </c>
      <c r="W336" s="9">
        <v>2.0999999999999999E-3</v>
      </c>
      <c r="X336" s="9"/>
      <c r="Y336" s="7"/>
    </row>
    <row r="337" spans="2:25" ht="21" x14ac:dyDescent="0.35">
      <c r="B337" s="4" t="str">
        <f t="shared" si="156"/>
        <v>Canna Bloom 2</v>
      </c>
      <c r="C337" s="5">
        <f t="shared" si="157"/>
        <v>0</v>
      </c>
      <c r="D337" s="5">
        <f>IF($D$33="P",(($P337*$T337/3785*0.4364)*1000000),(($P337*$T337/3785)*1000000))</f>
        <v>0</v>
      </c>
      <c r="E337" s="5">
        <f>IF($E$33="K",(($P337*$U337/3785*0.8301)*1000000),(($P337*$U337/3785)*1000000))</f>
        <v>0</v>
      </c>
      <c r="F337" s="5">
        <f t="shared" si="157"/>
        <v>0</v>
      </c>
      <c r="G337" s="5"/>
      <c r="H337" s="5"/>
      <c r="I337" s="5"/>
      <c r="J337" s="5"/>
      <c r="K337" s="5"/>
      <c r="L337" s="5"/>
      <c r="M337" s="5"/>
      <c r="N337" s="5"/>
      <c r="O337" s="5"/>
      <c r="P337" s="10"/>
      <c r="Q337" s="32"/>
      <c r="R337" s="6" t="s">
        <v>169</v>
      </c>
      <c r="S337" s="9">
        <v>1.5299999999999999E-2</v>
      </c>
      <c r="T337" s="9">
        <v>2.8799999999999999E-2</v>
      </c>
      <c r="U337" s="9">
        <v>2.2000000000000001E-3</v>
      </c>
      <c r="V337" s="9">
        <v>7.1999999999999998E-3</v>
      </c>
      <c r="W337" s="9"/>
      <c r="X337" s="9"/>
      <c r="Y337" s="7"/>
    </row>
    <row r="338" spans="2:25" ht="21" x14ac:dyDescent="0.35">
      <c r="B338" s="4" t="str">
        <f t="shared" si="156"/>
        <v>Canna Sweetener</v>
      </c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10"/>
      <c r="Q338" s="32"/>
      <c r="R338" s="6" t="s">
        <v>170</v>
      </c>
      <c r="S338" s="9"/>
      <c r="T338" s="9"/>
      <c r="U338" s="9"/>
      <c r="V338" s="9"/>
      <c r="W338" s="9"/>
      <c r="X338" s="9"/>
      <c r="Y338" s="7"/>
    </row>
    <row r="339" spans="2:25" ht="21" x14ac:dyDescent="0.35">
      <c r="B339" s="18" t="s">
        <v>284</v>
      </c>
      <c r="C339" s="19">
        <f>SUM(C334:C338)</f>
        <v>0</v>
      </c>
      <c r="D339" s="19">
        <f t="shared" ref="D339:I339" si="158">SUM(D334:D338)</f>
        <v>0</v>
      </c>
      <c r="E339" s="19">
        <f t="shared" si="158"/>
        <v>0</v>
      </c>
      <c r="F339" s="19">
        <f t="shared" si="158"/>
        <v>0</v>
      </c>
      <c r="G339" s="19">
        <f t="shared" si="158"/>
        <v>0</v>
      </c>
      <c r="H339" s="19">
        <f t="shared" si="158"/>
        <v>0</v>
      </c>
      <c r="I339" s="19">
        <f t="shared" si="158"/>
        <v>0</v>
      </c>
      <c r="J339" s="19">
        <f>SUM(J334:J338)</f>
        <v>0</v>
      </c>
      <c r="K339" s="19"/>
      <c r="L339" s="19"/>
      <c r="M339" s="19"/>
      <c r="N339" s="19"/>
      <c r="O339" s="19"/>
    </row>
    <row r="340" spans="2:25" ht="28.5" x14ac:dyDescent="0.45">
      <c r="B340" s="1" t="str">
        <f>R340</f>
        <v>Product</v>
      </c>
      <c r="C340" s="1" t="str">
        <f t="shared" ref="C340:I340" si="159">S340</f>
        <v>N</v>
      </c>
      <c r="D340" s="1" t="str">
        <f>$D$33</f>
        <v>P</v>
      </c>
      <c r="E340" s="1" t="str">
        <f>$E$33</f>
        <v>K</v>
      </c>
      <c r="F340" s="1" t="str">
        <f t="shared" si="159"/>
        <v>Ca</v>
      </c>
      <c r="G340" s="1" t="str">
        <f t="shared" si="159"/>
        <v>Mg</v>
      </c>
      <c r="H340" s="1" t="str">
        <f t="shared" si="159"/>
        <v>S</v>
      </c>
      <c r="I340" s="1" t="str">
        <f t="shared" si="159"/>
        <v>Si</v>
      </c>
      <c r="J340" s="1" t="str">
        <f>$J$33</f>
        <v>CO2</v>
      </c>
      <c r="K340" s="1"/>
      <c r="L340" s="1"/>
      <c r="M340" s="1"/>
      <c r="N340" s="1"/>
      <c r="O340" s="1"/>
      <c r="P340" s="1" t="s">
        <v>0</v>
      </c>
      <c r="Q340" s="1" t="s">
        <v>1</v>
      </c>
      <c r="R340" s="1" t="s">
        <v>2</v>
      </c>
      <c r="S340" s="2" t="s">
        <v>3</v>
      </c>
      <c r="T340" s="2" t="s">
        <v>4</v>
      </c>
      <c r="U340" s="2" t="s">
        <v>5</v>
      </c>
      <c r="V340" s="2" t="s">
        <v>6</v>
      </c>
      <c r="W340" s="2" t="s">
        <v>7</v>
      </c>
      <c r="X340" s="2" t="s">
        <v>8</v>
      </c>
      <c r="Y340" s="2" t="s">
        <v>9</v>
      </c>
    </row>
    <row r="341" spans="2:25" ht="21" x14ac:dyDescent="0.35">
      <c r="B341" s="4" t="str">
        <f>R341</f>
        <v>Part A</v>
      </c>
      <c r="C341" s="5">
        <f>(($P341*S341/3785)*1000000)</f>
        <v>0</v>
      </c>
      <c r="D341" s="5"/>
      <c r="E341" s="5">
        <f>IF($E$33="K",(($P341*$U341/3785*0.8301)*1000000),(($P341*$U341/3785)*1000000))</f>
        <v>0</v>
      </c>
      <c r="F341" s="5">
        <f>(($P341*V341/3785)*1000000)</f>
        <v>0</v>
      </c>
      <c r="G341" s="5"/>
      <c r="H341" s="5"/>
      <c r="I341" s="5"/>
      <c r="J341" s="5"/>
      <c r="K341" s="5"/>
      <c r="L341" s="5"/>
      <c r="M341" s="5"/>
      <c r="N341" s="5"/>
      <c r="O341" s="5"/>
      <c r="P341" s="10"/>
      <c r="Q341" s="32" t="s">
        <v>142</v>
      </c>
      <c r="R341" s="6" t="s">
        <v>143</v>
      </c>
      <c r="S341" s="7">
        <v>0.14000000000000001</v>
      </c>
      <c r="T341" s="7"/>
      <c r="U341" s="7">
        <v>0.08</v>
      </c>
      <c r="V341" s="7">
        <v>0.14000000000000001</v>
      </c>
      <c r="W341" s="7"/>
      <c r="X341" s="7"/>
      <c r="Y341" s="7"/>
    </row>
    <row r="342" spans="2:25" ht="21" x14ac:dyDescent="0.35">
      <c r="B342" s="4" t="str">
        <f t="shared" ref="B342:B344" si="160">R342</f>
        <v>Part B</v>
      </c>
      <c r="C342" s="5">
        <f>(($P342*S342/3785)*1000000)</f>
        <v>0</v>
      </c>
      <c r="D342" s="5">
        <f>IF($D$33="P",(($P342*$T342/3785*0.4364)*1000000),(($P342*$T342/3785)*1000000))</f>
        <v>0</v>
      </c>
      <c r="E342" s="5">
        <f>IF($E$33="K",(($P342*$U342/3785*0.8301)*1000000),(($P342*$U342/3785)*1000000))</f>
        <v>0</v>
      </c>
      <c r="F342" s="5"/>
      <c r="G342" s="5">
        <f>(($P342*W342/3785)*1000000)</f>
        <v>0</v>
      </c>
      <c r="H342" s="5">
        <f>(($P342*X342/3785)*1000000)</f>
        <v>0</v>
      </c>
      <c r="I342" s="5"/>
      <c r="J342" s="5"/>
      <c r="K342" s="5"/>
      <c r="L342" s="5"/>
      <c r="M342" s="5"/>
      <c r="N342" s="5"/>
      <c r="O342" s="5"/>
      <c r="P342" s="10"/>
      <c r="Q342" s="32"/>
      <c r="R342" s="6" t="s">
        <v>144</v>
      </c>
      <c r="S342" s="9">
        <v>0.02</v>
      </c>
      <c r="T342" s="9">
        <v>0.13</v>
      </c>
      <c r="U342" s="9">
        <v>0.17</v>
      </c>
      <c r="V342" s="9"/>
      <c r="W342" s="9">
        <v>0.05</v>
      </c>
      <c r="X342" s="9">
        <v>7.0000000000000007E-2</v>
      </c>
      <c r="Y342" s="7"/>
    </row>
    <row r="343" spans="2:25" ht="21" x14ac:dyDescent="0.35">
      <c r="B343" s="4" t="str">
        <f t="shared" si="160"/>
        <v>Bloom</v>
      </c>
      <c r="C343" s="5"/>
      <c r="D343" s="5">
        <f>IF($D$33="P",(($P343*$T343/3785*0.4364)*1000000),(($P343*$T343/3785)*1000000))</f>
        <v>0</v>
      </c>
      <c r="E343" s="5">
        <f>IF($E$33="K",(($P343*$U343/3785*0.8301)*1000000),(($P343*$U343/3785)*1000000))</f>
        <v>0</v>
      </c>
      <c r="F343" s="5"/>
      <c r="G343" s="5">
        <f>(($P343*W343/3785)*1000000)</f>
        <v>0</v>
      </c>
      <c r="H343" s="5">
        <f>(($P343*X343/3785)*1000000)</f>
        <v>0</v>
      </c>
      <c r="I343" s="5"/>
      <c r="J343" s="5"/>
      <c r="K343" s="5"/>
      <c r="L343" s="5"/>
      <c r="M343" s="5"/>
      <c r="N343" s="5"/>
      <c r="O343" s="5"/>
      <c r="P343" s="10"/>
      <c r="Q343" s="32"/>
      <c r="R343" s="6" t="s">
        <v>62</v>
      </c>
      <c r="S343" s="9"/>
      <c r="T343" s="9">
        <v>0.35</v>
      </c>
      <c r="U343" s="9">
        <v>0.28999999999999998</v>
      </c>
      <c r="V343" s="9"/>
      <c r="W343" s="9">
        <v>1.4999999999999999E-2</v>
      </c>
      <c r="X343" s="9">
        <v>0.04</v>
      </c>
      <c r="Y343" s="7"/>
    </row>
    <row r="344" spans="2:25" ht="21" x14ac:dyDescent="0.35">
      <c r="B344" s="4" t="str">
        <f t="shared" si="160"/>
        <v>CalMag</v>
      </c>
      <c r="C344" s="5">
        <f>(($P344*S344/3785)*1000000)</f>
        <v>0</v>
      </c>
      <c r="D344" s="5"/>
      <c r="E344" s="5"/>
      <c r="F344" s="5">
        <f>(($P344*V344/3785)*1000000)</f>
        <v>0</v>
      </c>
      <c r="G344" s="5">
        <f>(($P344*W344/3785)*1000000)</f>
        <v>0</v>
      </c>
      <c r="H344" s="5"/>
      <c r="I344" s="5"/>
      <c r="J344" s="5"/>
      <c r="K344" s="5"/>
      <c r="L344" s="5"/>
      <c r="M344" s="5"/>
      <c r="N344" s="5"/>
      <c r="O344" s="5"/>
      <c r="P344" s="10"/>
      <c r="Q344" s="32"/>
      <c r="R344" s="4" t="s">
        <v>140</v>
      </c>
      <c r="S344" s="9">
        <v>7.0000000000000007E-2</v>
      </c>
      <c r="T344" s="9"/>
      <c r="U344" s="9"/>
      <c r="V344" s="7">
        <v>5.2999999999999999E-2</v>
      </c>
      <c r="W344" s="9">
        <v>2.5999999999999999E-2</v>
      </c>
      <c r="X344" s="9"/>
      <c r="Y344" s="9"/>
    </row>
    <row r="345" spans="2:25" ht="21" x14ac:dyDescent="0.35">
      <c r="B345" s="18" t="s">
        <v>284</v>
      </c>
      <c r="C345" s="19">
        <f>SUM(C341:C344)</f>
        <v>0</v>
      </c>
      <c r="D345" s="19">
        <f t="shared" ref="D345:I345" si="161">SUM(D341:D344)</f>
        <v>0</v>
      </c>
      <c r="E345" s="19">
        <f t="shared" si="161"/>
        <v>0</v>
      </c>
      <c r="F345" s="19">
        <f t="shared" si="161"/>
        <v>0</v>
      </c>
      <c r="G345" s="19">
        <f t="shared" si="161"/>
        <v>0</v>
      </c>
      <c r="H345" s="19">
        <f t="shared" si="161"/>
        <v>0</v>
      </c>
      <c r="I345" s="19">
        <f t="shared" si="161"/>
        <v>0</v>
      </c>
      <c r="J345" s="19">
        <f>SUM(J341:J344)</f>
        <v>0</v>
      </c>
      <c r="K345" s="19"/>
      <c r="L345" s="19"/>
      <c r="M345" s="19"/>
      <c r="N345" s="19"/>
      <c r="O345" s="19"/>
    </row>
    <row r="346" spans="2:25" ht="28.5" x14ac:dyDescent="0.45">
      <c r="B346" s="1" t="str">
        <f>R346</f>
        <v>Product</v>
      </c>
      <c r="C346" s="1" t="str">
        <f t="shared" ref="C346" si="162">S346</f>
        <v>N</v>
      </c>
      <c r="D346" s="1" t="str">
        <f>$D$33</f>
        <v>P</v>
      </c>
      <c r="E346" s="1" t="str">
        <f>$E$33</f>
        <v>K</v>
      </c>
      <c r="F346" s="1" t="str">
        <f t="shared" ref="F346" si="163">V346</f>
        <v>Ca</v>
      </c>
      <c r="G346" s="1" t="str">
        <f t="shared" ref="G346" si="164">W346</f>
        <v>Mg</v>
      </c>
      <c r="H346" s="1" t="str">
        <f t="shared" ref="H346" si="165">X346</f>
        <v>S</v>
      </c>
      <c r="I346" s="1" t="str">
        <f t="shared" ref="I346" si="166">Y346</f>
        <v>Si</v>
      </c>
      <c r="J346" s="1" t="str">
        <f>$J$33</f>
        <v>CO2</v>
      </c>
      <c r="K346" s="1"/>
      <c r="L346" s="1"/>
      <c r="M346" s="1"/>
      <c r="N346" s="1"/>
      <c r="O346" s="1"/>
      <c r="P346" s="1" t="s">
        <v>0</v>
      </c>
      <c r="Q346" s="1" t="s">
        <v>1</v>
      </c>
      <c r="R346" s="1" t="s">
        <v>2</v>
      </c>
      <c r="S346" s="2" t="s">
        <v>3</v>
      </c>
      <c r="T346" s="2" t="s">
        <v>4</v>
      </c>
      <c r="U346" s="2" t="s">
        <v>5</v>
      </c>
      <c r="V346" s="2" t="s">
        <v>6</v>
      </c>
      <c r="W346" s="2" t="s">
        <v>7</v>
      </c>
      <c r="X346" s="2" t="s">
        <v>8</v>
      </c>
      <c r="Y346" s="2" t="s">
        <v>9</v>
      </c>
    </row>
    <row r="347" spans="2:25" ht="21" x14ac:dyDescent="0.35">
      <c r="B347" s="4" t="str">
        <f>R347</f>
        <v>Armor Si</v>
      </c>
      <c r="C347" s="5"/>
      <c r="D347" s="5"/>
      <c r="E347" s="5">
        <f t="shared" ref="E347:E353" si="167">IF($E$33="K",(($P347*$U347/3785*0.8301)*1000000),(($P347*$U347/3785)*1000000))</f>
        <v>0</v>
      </c>
      <c r="F347" s="5"/>
      <c r="G347" s="5"/>
      <c r="H347" s="5"/>
      <c r="I347" s="5">
        <f t="shared" ref="I347" si="168">(($P347*Y347/3785)*1000000)</f>
        <v>0</v>
      </c>
      <c r="J347" s="5"/>
      <c r="K347" s="5"/>
      <c r="L347" s="5"/>
      <c r="M347" s="5"/>
      <c r="N347" s="5"/>
      <c r="O347" s="5"/>
      <c r="P347" s="10"/>
      <c r="Q347" s="34" t="s">
        <v>312</v>
      </c>
      <c r="R347" s="6" t="s">
        <v>384</v>
      </c>
      <c r="S347" s="9"/>
      <c r="T347" s="9"/>
      <c r="U347" s="9">
        <v>0.04</v>
      </c>
      <c r="V347" s="9"/>
      <c r="W347" s="9"/>
      <c r="X347" s="9"/>
      <c r="Y347" s="7">
        <v>0.1</v>
      </c>
    </row>
    <row r="348" spans="2:25" ht="21" x14ac:dyDescent="0.35">
      <c r="B348" s="4" t="str">
        <f t="shared" ref="B348:B383" si="169">R348</f>
        <v>BioThrive Grow</v>
      </c>
      <c r="C348" s="5">
        <f t="shared" ref="C348:C381" si="170">(($P348*S348/3785)*1000000)</f>
        <v>0</v>
      </c>
      <c r="D348" s="5">
        <f t="shared" ref="D348:D353" si="171">IF($D$33="P",(($P348*$T348/3785*0.4364)*1000000),(($P348*$T348/3785)*1000000))</f>
        <v>0</v>
      </c>
      <c r="E348" s="5">
        <f t="shared" si="167"/>
        <v>0</v>
      </c>
      <c r="F348" s="5"/>
      <c r="G348" s="5">
        <f t="shared" ref="G348:G383" si="172">(($P348*W348/3785)*1000000)</f>
        <v>0</v>
      </c>
      <c r="H348" s="5">
        <f t="shared" ref="H348:H383" si="173">(($P348*X348/3785)*1000000)</f>
        <v>0</v>
      </c>
      <c r="I348" s="5"/>
      <c r="J348" s="5"/>
      <c r="K348" s="5"/>
      <c r="L348" s="5"/>
      <c r="M348" s="5"/>
      <c r="N348" s="5"/>
      <c r="O348" s="5"/>
      <c r="P348" s="10"/>
      <c r="Q348" s="35"/>
      <c r="R348" s="6" t="s">
        <v>367</v>
      </c>
      <c r="S348" s="7">
        <v>0.04</v>
      </c>
      <c r="T348" s="7">
        <v>0.03</v>
      </c>
      <c r="U348" s="7">
        <v>0.03</v>
      </c>
      <c r="V348" s="7"/>
      <c r="W348" s="7">
        <v>5.0000000000000001E-3</v>
      </c>
      <c r="X348" s="7">
        <v>0.01</v>
      </c>
      <c r="Y348" s="7"/>
    </row>
    <row r="349" spans="2:25" ht="21" x14ac:dyDescent="0.35">
      <c r="B349" s="4" t="str">
        <f t="shared" si="169"/>
        <v>BioThrive Bloom</v>
      </c>
      <c r="C349" s="5">
        <f t="shared" si="170"/>
        <v>0</v>
      </c>
      <c r="D349" s="5">
        <f t="shared" si="171"/>
        <v>0</v>
      </c>
      <c r="E349" s="5">
        <f t="shared" si="167"/>
        <v>0</v>
      </c>
      <c r="F349" s="5"/>
      <c r="G349" s="5">
        <f t="shared" si="172"/>
        <v>0</v>
      </c>
      <c r="H349" s="5">
        <f t="shared" si="173"/>
        <v>0</v>
      </c>
      <c r="I349" s="5"/>
      <c r="J349" s="5"/>
      <c r="K349" s="5"/>
      <c r="L349" s="5"/>
      <c r="M349" s="5"/>
      <c r="N349" s="5"/>
      <c r="O349" s="5"/>
      <c r="P349" s="10"/>
      <c r="Q349" s="35"/>
      <c r="R349" s="6" t="s">
        <v>368</v>
      </c>
      <c r="S349" s="9">
        <v>0.02</v>
      </c>
      <c r="T349" s="9">
        <v>0.04</v>
      </c>
      <c r="U349" s="9">
        <v>0.04</v>
      </c>
      <c r="V349" s="9"/>
      <c r="W349" s="9">
        <v>5.0000000000000001E-3</v>
      </c>
      <c r="X349" s="9">
        <v>0.01</v>
      </c>
      <c r="Y349" s="7"/>
    </row>
    <row r="350" spans="2:25" ht="21" x14ac:dyDescent="0.35">
      <c r="B350" s="4" t="str">
        <f t="shared" si="169"/>
        <v>BioBud</v>
      </c>
      <c r="C350" s="5">
        <f t="shared" si="170"/>
        <v>0</v>
      </c>
      <c r="D350" s="5">
        <f t="shared" si="171"/>
        <v>0</v>
      </c>
      <c r="E350" s="5">
        <f t="shared" si="167"/>
        <v>0</v>
      </c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10"/>
      <c r="Q350" s="35"/>
      <c r="R350" s="6" t="s">
        <v>391</v>
      </c>
      <c r="S350" s="9">
        <v>5.0000000000000001E-3</v>
      </c>
      <c r="T350" s="9">
        <v>1E-3</v>
      </c>
      <c r="U350" s="9">
        <v>0.01</v>
      </c>
      <c r="V350" s="9"/>
      <c r="W350" s="9"/>
      <c r="X350" s="9"/>
      <c r="Y350" s="7"/>
    </row>
    <row r="351" spans="2:25" ht="21" x14ac:dyDescent="0.35">
      <c r="B351" s="4" t="str">
        <f t="shared" si="169"/>
        <v>Biomarine</v>
      </c>
      <c r="C351" s="5">
        <f t="shared" si="170"/>
        <v>0</v>
      </c>
      <c r="D351" s="5">
        <f t="shared" si="171"/>
        <v>0</v>
      </c>
      <c r="E351" s="5">
        <f t="shared" si="167"/>
        <v>0</v>
      </c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10"/>
      <c r="Q351" s="35"/>
      <c r="R351" s="6" t="s">
        <v>387</v>
      </c>
      <c r="S351" s="9">
        <v>0.02</v>
      </c>
      <c r="T351" s="9">
        <v>0.03</v>
      </c>
      <c r="U351" s="9">
        <v>0.01</v>
      </c>
      <c r="V351" s="9"/>
      <c r="W351" s="9"/>
      <c r="X351" s="9"/>
      <c r="Y351" s="7"/>
    </row>
    <row r="352" spans="2:25" ht="21" x14ac:dyDescent="0.35">
      <c r="B352" s="4" t="str">
        <f t="shared" si="169"/>
        <v>BioRoot</v>
      </c>
      <c r="C352" s="5">
        <f t="shared" si="170"/>
        <v>0</v>
      </c>
      <c r="D352" s="5">
        <f t="shared" si="171"/>
        <v>0</v>
      </c>
      <c r="E352" s="5">
        <f t="shared" si="167"/>
        <v>0</v>
      </c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10"/>
      <c r="Q352" s="35"/>
      <c r="R352" s="6" t="s">
        <v>395</v>
      </c>
      <c r="S352" s="9">
        <v>0.01</v>
      </c>
      <c r="T352" s="9">
        <v>0.01</v>
      </c>
      <c r="U352" s="9">
        <v>0.01</v>
      </c>
      <c r="V352" s="9"/>
      <c r="W352" s="9"/>
      <c r="X352" s="9"/>
      <c r="Y352" s="7"/>
    </row>
    <row r="353" spans="2:25" ht="21" x14ac:dyDescent="0.35">
      <c r="B353" s="4" t="str">
        <f t="shared" si="169"/>
        <v>Bioweed</v>
      </c>
      <c r="C353" s="5"/>
      <c r="D353" s="5">
        <f t="shared" si="171"/>
        <v>0</v>
      </c>
      <c r="E353" s="5">
        <f t="shared" si="167"/>
        <v>0</v>
      </c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10"/>
      <c r="Q353" s="35"/>
      <c r="R353" s="6" t="s">
        <v>379</v>
      </c>
      <c r="S353" s="9"/>
      <c r="T353" s="9">
        <v>2E-3</v>
      </c>
      <c r="U353" s="9">
        <v>3.0000000000000001E-3</v>
      </c>
      <c r="V353" s="9"/>
      <c r="W353" s="9"/>
      <c r="X353" s="9"/>
      <c r="Y353" s="7"/>
    </row>
    <row r="354" spans="2:25" ht="21" x14ac:dyDescent="0.35">
      <c r="B354" s="4" t="str">
        <f t="shared" si="169"/>
        <v>CaliMagic</v>
      </c>
      <c r="C354" s="5">
        <f t="shared" si="170"/>
        <v>0</v>
      </c>
      <c r="D354" s="5"/>
      <c r="E354" s="5"/>
      <c r="F354" s="5">
        <f t="shared" ref="F354:F383" si="174">(($P354*V354/3785)*1000000)</f>
        <v>0</v>
      </c>
      <c r="G354" s="5">
        <f t="shared" si="172"/>
        <v>0</v>
      </c>
      <c r="H354" s="5"/>
      <c r="I354" s="5"/>
      <c r="J354" s="5"/>
      <c r="K354" s="5"/>
      <c r="L354" s="5"/>
      <c r="M354" s="5"/>
      <c r="N354" s="5"/>
      <c r="O354" s="5"/>
      <c r="P354" s="10"/>
      <c r="Q354" s="35"/>
      <c r="R354" s="6" t="s">
        <v>380</v>
      </c>
      <c r="S354" s="9">
        <v>0.01</v>
      </c>
      <c r="T354" s="9"/>
      <c r="U354" s="9"/>
      <c r="V354" s="9">
        <v>0.05</v>
      </c>
      <c r="W354" s="9">
        <v>1.4999999999999999E-2</v>
      </c>
      <c r="X354" s="9"/>
      <c r="Y354" s="7"/>
    </row>
    <row r="355" spans="2:25" ht="21" x14ac:dyDescent="0.35">
      <c r="B355" s="4" t="str">
        <f t="shared" si="169"/>
        <v>CaMg+</v>
      </c>
      <c r="C355" s="5">
        <f t="shared" si="170"/>
        <v>0</v>
      </c>
      <c r="D355" s="5"/>
      <c r="E355" s="5"/>
      <c r="F355" s="5">
        <f t="shared" si="174"/>
        <v>0</v>
      </c>
      <c r="G355" s="5">
        <f t="shared" si="172"/>
        <v>0</v>
      </c>
      <c r="H355" s="5"/>
      <c r="I355" s="5"/>
      <c r="J355" s="5"/>
      <c r="K355" s="5"/>
      <c r="L355" s="5"/>
      <c r="M355" s="5"/>
      <c r="N355" s="5"/>
      <c r="O355" s="5"/>
      <c r="P355" s="10"/>
      <c r="Q355" s="35"/>
      <c r="R355" s="6" t="s">
        <v>381</v>
      </c>
      <c r="S355" s="9">
        <v>0.01</v>
      </c>
      <c r="T355" s="9"/>
      <c r="U355" s="9"/>
      <c r="V355" s="9">
        <v>0.05</v>
      </c>
      <c r="W355" s="9">
        <v>0.01</v>
      </c>
      <c r="X355" s="9"/>
      <c r="Y355" s="7"/>
    </row>
    <row r="356" spans="2:25" ht="21" x14ac:dyDescent="0.35">
      <c r="B356" s="4" t="str">
        <f t="shared" si="169"/>
        <v>Diamond Black</v>
      </c>
      <c r="C356" s="5"/>
      <c r="D356" s="5">
        <f>IF($D$33="P",(($P356*$T356/3785*0.4364)*1000000),(($P356*$T356/3785)*1000000))</f>
        <v>0</v>
      </c>
      <c r="E356" s="5">
        <f t="shared" ref="E356:E366" si="175">IF($E$33="K",(($P356*$U356/3785*0.8301)*1000000),(($P356*$U356/3785)*1000000))</f>
        <v>0</v>
      </c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10"/>
      <c r="Q356" s="35"/>
      <c r="R356" s="6" t="s">
        <v>383</v>
      </c>
      <c r="S356" s="9"/>
      <c r="T356" s="9">
        <v>0.01</v>
      </c>
      <c r="U356" s="9">
        <v>0.01</v>
      </c>
      <c r="V356" s="9"/>
      <c r="W356" s="9"/>
      <c r="X356" s="9"/>
      <c r="Y356" s="7"/>
    </row>
    <row r="357" spans="2:25" ht="21" x14ac:dyDescent="0.35">
      <c r="B357" s="4" t="str">
        <f t="shared" si="169"/>
        <v>Diamond Nectar</v>
      </c>
      <c r="C357" s="5"/>
      <c r="D357" s="5">
        <f>IF($D$33="P",(($P357*$T357/3785*0.4364)*1000000),(($P357*$T357/3785)*1000000))</f>
        <v>0</v>
      </c>
      <c r="E357" s="5">
        <f t="shared" si="175"/>
        <v>0</v>
      </c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10"/>
      <c r="Q357" s="35"/>
      <c r="R357" s="6" t="s">
        <v>392</v>
      </c>
      <c r="S357" s="9"/>
      <c r="T357" s="9">
        <v>0.01</v>
      </c>
      <c r="U357" s="9">
        <v>0.01</v>
      </c>
      <c r="V357" s="9"/>
      <c r="W357" s="9"/>
      <c r="X357" s="9"/>
      <c r="Y357" s="7"/>
    </row>
    <row r="358" spans="2:25" ht="21" x14ac:dyDescent="0.35">
      <c r="B358" s="4" t="str">
        <f t="shared" si="169"/>
        <v>Flora Micro</v>
      </c>
      <c r="C358" s="5">
        <f t="shared" si="170"/>
        <v>0</v>
      </c>
      <c r="D358" s="5"/>
      <c r="E358" s="5">
        <f t="shared" si="175"/>
        <v>0</v>
      </c>
      <c r="F358" s="5">
        <f t="shared" si="174"/>
        <v>0</v>
      </c>
      <c r="G358" s="5"/>
      <c r="H358" s="5"/>
      <c r="I358" s="5"/>
      <c r="J358" s="5"/>
      <c r="K358" s="5"/>
      <c r="L358" s="5"/>
      <c r="M358" s="5"/>
      <c r="N358" s="5"/>
      <c r="O358" s="5"/>
      <c r="P358" s="10"/>
      <c r="Q358" s="35"/>
      <c r="R358" s="6" t="s">
        <v>376</v>
      </c>
      <c r="S358" s="9">
        <v>0.05</v>
      </c>
      <c r="T358" s="9"/>
      <c r="U358" s="9">
        <v>0.01</v>
      </c>
      <c r="V358" s="9">
        <v>0.05</v>
      </c>
      <c r="W358" s="9"/>
      <c r="X358" s="9"/>
      <c r="Y358" s="7"/>
    </row>
    <row r="359" spans="2:25" ht="21" x14ac:dyDescent="0.35">
      <c r="B359" s="4" t="str">
        <f t="shared" si="169"/>
        <v>Flora Grow</v>
      </c>
      <c r="C359" s="5">
        <f t="shared" si="170"/>
        <v>0</v>
      </c>
      <c r="D359" s="5">
        <f t="shared" ref="D359:D366" si="176">IF($D$33="P",(($P359*$T359/3785*0.4364)*1000000),(($P359*$T359/3785)*1000000))</f>
        <v>0</v>
      </c>
      <c r="E359" s="5">
        <f t="shared" si="175"/>
        <v>0</v>
      </c>
      <c r="F359" s="5"/>
      <c r="G359" s="5">
        <f t="shared" si="172"/>
        <v>0</v>
      </c>
      <c r="H359" s="5"/>
      <c r="I359" s="5"/>
      <c r="J359" s="5"/>
      <c r="K359" s="5"/>
      <c r="L359" s="5"/>
      <c r="M359" s="5"/>
      <c r="N359" s="5"/>
      <c r="O359" s="5"/>
      <c r="P359" s="10"/>
      <c r="Q359" s="35"/>
      <c r="R359" s="6" t="s">
        <v>377</v>
      </c>
      <c r="S359" s="9">
        <v>0.02</v>
      </c>
      <c r="T359" s="9">
        <v>0.01</v>
      </c>
      <c r="U359" s="9">
        <v>0.06</v>
      </c>
      <c r="V359" s="9"/>
      <c r="W359" s="9">
        <v>5.0000000000000001E-3</v>
      </c>
      <c r="X359" s="9"/>
      <c r="Y359" s="7"/>
    </row>
    <row r="360" spans="2:25" ht="21" x14ac:dyDescent="0.35">
      <c r="B360" s="4" t="str">
        <f t="shared" si="169"/>
        <v>Flora Bloom</v>
      </c>
      <c r="C360" s="5"/>
      <c r="D360" s="5">
        <f t="shared" si="176"/>
        <v>0</v>
      </c>
      <c r="E360" s="5">
        <f t="shared" si="175"/>
        <v>0</v>
      </c>
      <c r="F360" s="5"/>
      <c r="G360" s="5">
        <f t="shared" si="172"/>
        <v>0</v>
      </c>
      <c r="H360" s="5">
        <f t="shared" si="173"/>
        <v>0</v>
      </c>
      <c r="I360" s="5"/>
      <c r="J360" s="5"/>
      <c r="K360" s="5"/>
      <c r="L360" s="5"/>
      <c r="M360" s="5"/>
      <c r="N360" s="5"/>
      <c r="O360" s="5"/>
      <c r="P360" s="10"/>
      <c r="Q360" s="35"/>
      <c r="R360" s="6" t="s">
        <v>378</v>
      </c>
      <c r="S360" s="9"/>
      <c r="T360" s="9">
        <v>0.05</v>
      </c>
      <c r="U360" s="9">
        <v>0.04</v>
      </c>
      <c r="V360" s="9"/>
      <c r="W360" s="9">
        <v>1.4999999999999999E-2</v>
      </c>
      <c r="X360" s="9">
        <v>0.01</v>
      </c>
      <c r="Y360" s="7"/>
    </row>
    <row r="361" spans="2:25" ht="21" x14ac:dyDescent="0.35">
      <c r="B361" s="4" t="str">
        <f t="shared" si="169"/>
        <v>FloraBlend</v>
      </c>
      <c r="C361" s="5">
        <f t="shared" si="170"/>
        <v>0</v>
      </c>
      <c r="D361" s="5">
        <f t="shared" si="176"/>
        <v>0</v>
      </c>
      <c r="E361" s="5">
        <f t="shared" si="175"/>
        <v>0</v>
      </c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10"/>
      <c r="Q361" s="35"/>
      <c r="R361" s="6" t="s">
        <v>393</v>
      </c>
      <c r="S361" s="9">
        <v>5.0000000000000001E-3</v>
      </c>
      <c r="T361" s="9">
        <v>0.01</v>
      </c>
      <c r="U361" s="9">
        <v>0.01</v>
      </c>
      <c r="V361" s="9"/>
      <c r="W361" s="9"/>
      <c r="X361" s="9"/>
      <c r="Y361" s="7"/>
    </row>
    <row r="362" spans="2:25" ht="21" x14ac:dyDescent="0.35">
      <c r="B362" s="4" t="str">
        <f t="shared" si="169"/>
        <v>Floralicious Grow</v>
      </c>
      <c r="C362" s="5">
        <f t="shared" si="170"/>
        <v>0</v>
      </c>
      <c r="D362" s="5">
        <f t="shared" si="176"/>
        <v>0</v>
      </c>
      <c r="E362" s="5">
        <f t="shared" si="175"/>
        <v>0</v>
      </c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10"/>
      <c r="Q362" s="35"/>
      <c r="R362" s="6" t="s">
        <v>397</v>
      </c>
      <c r="S362" s="9">
        <v>0.01</v>
      </c>
      <c r="T362" s="9">
        <v>7.0000000000000001E-3</v>
      </c>
      <c r="U362" s="9">
        <v>6.0000000000000001E-3</v>
      </c>
      <c r="V362" s="9"/>
      <c r="W362" s="9"/>
      <c r="X362" s="9"/>
      <c r="Y362" s="7"/>
    </row>
    <row r="363" spans="2:25" ht="21" x14ac:dyDescent="0.35">
      <c r="B363" s="4" t="str">
        <f t="shared" si="169"/>
        <v>Floralicious Bloom</v>
      </c>
      <c r="C363" s="5">
        <f t="shared" si="170"/>
        <v>0</v>
      </c>
      <c r="D363" s="5">
        <f t="shared" si="176"/>
        <v>0</v>
      </c>
      <c r="E363" s="5">
        <f t="shared" si="175"/>
        <v>0</v>
      </c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10"/>
      <c r="Q363" s="35"/>
      <c r="R363" s="6" t="s">
        <v>398</v>
      </c>
      <c r="S363" s="9">
        <v>0.01</v>
      </c>
      <c r="T363" s="9">
        <v>0.01</v>
      </c>
      <c r="U363" s="9">
        <v>0.01</v>
      </c>
      <c r="V363" s="9"/>
      <c r="W363" s="9"/>
      <c r="X363" s="9"/>
      <c r="Y363" s="7"/>
    </row>
    <row r="364" spans="2:25" ht="21" x14ac:dyDescent="0.35">
      <c r="B364" s="4" t="str">
        <f t="shared" si="169"/>
        <v>Floralicious Plus</v>
      </c>
      <c r="C364" s="5">
        <f t="shared" si="170"/>
        <v>0</v>
      </c>
      <c r="D364" s="5">
        <f t="shared" si="176"/>
        <v>0</v>
      </c>
      <c r="E364" s="5">
        <f t="shared" si="175"/>
        <v>0</v>
      </c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10"/>
      <c r="Q364" s="35"/>
      <c r="R364" s="6" t="s">
        <v>388</v>
      </c>
      <c r="S364" s="9">
        <v>0.02</v>
      </c>
      <c r="T364" s="9">
        <v>8.0000000000000002E-3</v>
      </c>
      <c r="U364" s="9">
        <v>5.0000000000000001E-3</v>
      </c>
      <c r="V364" s="9"/>
      <c r="W364" s="9"/>
      <c r="X364" s="9"/>
      <c r="Y364" s="7"/>
    </row>
    <row r="365" spans="2:25" ht="21" x14ac:dyDescent="0.35">
      <c r="B365" s="4" t="str">
        <f t="shared" si="169"/>
        <v>FloraNova Grow</v>
      </c>
      <c r="C365" s="5">
        <f t="shared" si="170"/>
        <v>0</v>
      </c>
      <c r="D365" s="5">
        <f t="shared" si="176"/>
        <v>0</v>
      </c>
      <c r="E365" s="5">
        <f t="shared" si="175"/>
        <v>0</v>
      </c>
      <c r="F365" s="5">
        <f t="shared" si="174"/>
        <v>0</v>
      </c>
      <c r="G365" s="5">
        <f t="shared" si="172"/>
        <v>0</v>
      </c>
      <c r="H365" s="5">
        <f t="shared" si="173"/>
        <v>0</v>
      </c>
      <c r="I365" s="5"/>
      <c r="J365" s="5"/>
      <c r="K365" s="5"/>
      <c r="L365" s="5"/>
      <c r="M365" s="5"/>
      <c r="N365" s="5"/>
      <c r="O365" s="5"/>
      <c r="P365" s="10"/>
      <c r="Q365" s="35"/>
      <c r="R365" s="6" t="s">
        <v>371</v>
      </c>
      <c r="S365" s="9">
        <v>7.0000000000000007E-2</v>
      </c>
      <c r="T365" s="9">
        <v>0.04</v>
      </c>
      <c r="U365" s="9">
        <v>0.1</v>
      </c>
      <c r="V365" s="9">
        <v>0.04</v>
      </c>
      <c r="W365" s="9">
        <v>1.4999999999999999E-2</v>
      </c>
      <c r="X365" s="9">
        <v>0.02</v>
      </c>
      <c r="Y365" s="7"/>
    </row>
    <row r="366" spans="2:25" ht="21" x14ac:dyDescent="0.35">
      <c r="B366" s="4" t="str">
        <f t="shared" si="169"/>
        <v>FloraNova Bloom</v>
      </c>
      <c r="C366" s="5">
        <f t="shared" si="170"/>
        <v>0</v>
      </c>
      <c r="D366" s="5">
        <f t="shared" si="176"/>
        <v>0</v>
      </c>
      <c r="E366" s="5">
        <f t="shared" si="175"/>
        <v>0</v>
      </c>
      <c r="F366" s="5">
        <f t="shared" si="174"/>
        <v>0</v>
      </c>
      <c r="G366" s="5">
        <f t="shared" si="172"/>
        <v>0</v>
      </c>
      <c r="H366" s="5">
        <f t="shared" si="173"/>
        <v>0</v>
      </c>
      <c r="I366" s="5"/>
      <c r="J366" s="5"/>
      <c r="K366" s="5"/>
      <c r="L366" s="5"/>
      <c r="M366" s="5"/>
      <c r="N366" s="5"/>
      <c r="O366" s="5"/>
      <c r="P366" s="10"/>
      <c r="Q366" s="35"/>
      <c r="R366" s="6" t="s">
        <v>372</v>
      </c>
      <c r="S366" s="9">
        <v>0.04</v>
      </c>
      <c r="T366" s="9">
        <v>0.08</v>
      </c>
      <c r="U366" s="9">
        <v>7.0000000000000007E-2</v>
      </c>
      <c r="V366" s="9">
        <v>0.04</v>
      </c>
      <c r="W366" s="9">
        <v>0.02</v>
      </c>
      <c r="X366" s="9">
        <v>0.02</v>
      </c>
      <c r="Y366" s="7"/>
    </row>
    <row r="367" spans="2:25" ht="21" x14ac:dyDescent="0.35">
      <c r="B367" s="4" t="str">
        <f t="shared" si="169"/>
        <v>FloraPro Ca + Micros</v>
      </c>
      <c r="C367" s="5">
        <f t="shared" si="170"/>
        <v>0</v>
      </c>
      <c r="D367" s="5"/>
      <c r="E367" s="5"/>
      <c r="F367" s="5">
        <f t="shared" si="174"/>
        <v>0</v>
      </c>
      <c r="G367" s="5"/>
      <c r="H367" s="5"/>
      <c r="I367" s="5"/>
      <c r="J367" s="5"/>
      <c r="K367" s="5"/>
      <c r="L367" s="5"/>
      <c r="M367" s="5"/>
      <c r="N367" s="5"/>
      <c r="O367" s="5"/>
      <c r="P367" s="10"/>
      <c r="Q367" s="35"/>
      <c r="R367" s="6" t="s">
        <v>396</v>
      </c>
      <c r="S367" s="9">
        <v>0.14000000000000001</v>
      </c>
      <c r="T367" s="9"/>
      <c r="U367" s="9"/>
      <c r="V367" s="9">
        <v>0.17</v>
      </c>
      <c r="W367" s="9"/>
      <c r="X367" s="9"/>
      <c r="Y367" s="7"/>
    </row>
    <row r="368" spans="2:25" ht="21" x14ac:dyDescent="0.35">
      <c r="B368" s="4" t="str">
        <f t="shared" si="169"/>
        <v>FloraPro Grow</v>
      </c>
      <c r="C368" s="5">
        <f t="shared" si="170"/>
        <v>0</v>
      </c>
      <c r="D368" s="5">
        <f>IF($D$33="P",(($P368*$T368/3785*0.4364)*1000000),(($P368*$T368/3785)*1000000))</f>
        <v>0</v>
      </c>
      <c r="E368" s="5">
        <f t="shared" ref="E368:E383" si="177">IF($E$33="K",(($P368*$U368/3785*0.8301)*1000000),(($P368*$U368/3785)*1000000))</f>
        <v>0</v>
      </c>
      <c r="F368" s="5"/>
      <c r="G368" s="5">
        <f t="shared" si="172"/>
        <v>0</v>
      </c>
      <c r="H368" s="5">
        <f t="shared" si="173"/>
        <v>0</v>
      </c>
      <c r="I368" s="5"/>
      <c r="J368" s="5"/>
      <c r="K368" s="5"/>
      <c r="L368" s="5"/>
      <c r="M368" s="5"/>
      <c r="N368" s="5"/>
      <c r="O368" s="5"/>
      <c r="P368" s="10"/>
      <c r="Q368" s="35"/>
      <c r="R368" s="6" t="s">
        <v>373</v>
      </c>
      <c r="S368" s="9">
        <v>0.1</v>
      </c>
      <c r="T368" s="9">
        <v>0.12</v>
      </c>
      <c r="U368" s="9">
        <v>0.22</v>
      </c>
      <c r="V368" s="9"/>
      <c r="W368" s="9">
        <v>3.5000000000000003E-2</v>
      </c>
      <c r="X368" s="9">
        <v>4.4999999999999998E-2</v>
      </c>
      <c r="Y368" s="7"/>
    </row>
    <row r="369" spans="2:25" ht="21" x14ac:dyDescent="0.35">
      <c r="B369" s="4" t="str">
        <f t="shared" si="169"/>
        <v>FloraPro Bloom</v>
      </c>
      <c r="C369" s="5">
        <f t="shared" si="170"/>
        <v>0</v>
      </c>
      <c r="D369" s="5">
        <f>IF($D$33="P",(($P369*$T369/3785*0.4364)*1000000),(($P369*$T369/3785)*1000000))</f>
        <v>0</v>
      </c>
      <c r="E369" s="5">
        <f t="shared" si="177"/>
        <v>0</v>
      </c>
      <c r="F369" s="5"/>
      <c r="G369" s="5">
        <f t="shared" si="172"/>
        <v>0</v>
      </c>
      <c r="H369" s="5">
        <f t="shared" si="173"/>
        <v>0</v>
      </c>
      <c r="I369" s="5"/>
      <c r="J369" s="5"/>
      <c r="K369" s="5"/>
      <c r="L369" s="5"/>
      <c r="M369" s="5"/>
      <c r="N369" s="5"/>
      <c r="O369" s="5"/>
      <c r="P369" s="10"/>
      <c r="Q369" s="35"/>
      <c r="R369" s="6" t="s">
        <v>374</v>
      </c>
      <c r="S369" s="9">
        <v>7.0000000000000007E-2</v>
      </c>
      <c r="T369" s="9">
        <v>0.12</v>
      </c>
      <c r="U369" s="9">
        <v>0.27</v>
      </c>
      <c r="V369" s="9"/>
      <c r="W369" s="9">
        <v>0.05</v>
      </c>
      <c r="X369" s="9">
        <v>6.5000000000000002E-2</v>
      </c>
      <c r="Y369" s="7"/>
    </row>
    <row r="370" spans="2:25" ht="21" x14ac:dyDescent="0.35">
      <c r="B370" s="4" t="str">
        <f t="shared" si="169"/>
        <v>FloraPro Late Bloom</v>
      </c>
      <c r="C370" s="5"/>
      <c r="D370" s="5">
        <f>IF($D$33="P",(($P370*$T370/3785*0.4364)*1000000),(($P370*$T370/3785)*1000000))</f>
        <v>0</v>
      </c>
      <c r="E370" s="5">
        <f t="shared" si="177"/>
        <v>0</v>
      </c>
      <c r="F370" s="5"/>
      <c r="G370" s="5">
        <f t="shared" si="172"/>
        <v>0</v>
      </c>
      <c r="H370" s="5">
        <f t="shared" si="173"/>
        <v>0</v>
      </c>
      <c r="I370" s="5"/>
      <c r="J370" s="5"/>
      <c r="K370" s="5"/>
      <c r="L370" s="5"/>
      <c r="M370" s="5"/>
      <c r="N370" s="5"/>
      <c r="O370" s="5"/>
      <c r="P370" s="10"/>
      <c r="Q370" s="35"/>
      <c r="R370" s="6" t="s">
        <v>375</v>
      </c>
      <c r="S370" s="9"/>
      <c r="T370" s="9">
        <v>0.24</v>
      </c>
      <c r="U370" s="9">
        <v>0.26</v>
      </c>
      <c r="V370" s="9"/>
      <c r="W370" s="9">
        <v>0.04</v>
      </c>
      <c r="X370" s="9">
        <v>0.09</v>
      </c>
      <c r="Y370" s="7"/>
    </row>
    <row r="371" spans="2:25" ht="21" x14ac:dyDescent="0.35">
      <c r="B371" s="4" t="str">
        <f t="shared" si="169"/>
        <v>Fruitnfusion</v>
      </c>
      <c r="C371" s="5"/>
      <c r="D371" s="5"/>
      <c r="E371" s="5">
        <f t="shared" si="177"/>
        <v>0</v>
      </c>
      <c r="F371" s="5"/>
      <c r="G371" s="5">
        <f t="shared" si="172"/>
        <v>0</v>
      </c>
      <c r="H371" s="5">
        <f t="shared" si="173"/>
        <v>0</v>
      </c>
      <c r="I371" s="5"/>
      <c r="J371" s="5"/>
      <c r="K371" s="5"/>
      <c r="L371" s="5"/>
      <c r="M371" s="5"/>
      <c r="N371" s="5"/>
      <c r="O371" s="5"/>
      <c r="P371" s="10"/>
      <c r="Q371" s="35"/>
      <c r="R371" s="6" t="s">
        <v>385</v>
      </c>
      <c r="S371" s="9"/>
      <c r="T371" s="9"/>
      <c r="U371" s="9">
        <v>0.01</v>
      </c>
      <c r="V371" s="9"/>
      <c r="W371" s="9">
        <v>5.0000000000000001E-3</v>
      </c>
      <c r="X371" s="9">
        <v>0.01</v>
      </c>
      <c r="Y371" s="7"/>
    </row>
    <row r="372" spans="2:25" ht="21" x14ac:dyDescent="0.35">
      <c r="B372" s="4" t="str">
        <f t="shared" si="169"/>
        <v>Koolbloom Dry</v>
      </c>
      <c r="C372" s="5">
        <f t="shared" si="170"/>
        <v>0</v>
      </c>
      <c r="D372" s="5">
        <f t="shared" ref="D372:D381" si="178">IF($D$33="P",(($P372*$T372/3785*0.4364)*1000000),(($P372*$T372/3785)*1000000))</f>
        <v>0</v>
      </c>
      <c r="E372" s="5">
        <f t="shared" si="177"/>
        <v>0</v>
      </c>
      <c r="F372" s="5"/>
      <c r="G372" s="5">
        <f t="shared" si="172"/>
        <v>0</v>
      </c>
      <c r="H372" s="5">
        <f t="shared" si="173"/>
        <v>0</v>
      </c>
      <c r="I372" s="5"/>
      <c r="J372" s="5"/>
      <c r="K372" s="5"/>
      <c r="L372" s="5"/>
      <c r="M372" s="5"/>
      <c r="N372" s="5"/>
      <c r="O372" s="5"/>
      <c r="P372" s="10"/>
      <c r="Q372" s="35"/>
      <c r="R372" s="6" t="s">
        <v>389</v>
      </c>
      <c r="S372" s="9">
        <v>0.02</v>
      </c>
      <c r="T372" s="9">
        <v>0.45</v>
      </c>
      <c r="U372" s="9">
        <v>0.28000000000000003</v>
      </c>
      <c r="V372" s="9"/>
      <c r="W372" s="9">
        <v>0.01</v>
      </c>
      <c r="X372" s="9">
        <v>1.4999999999999999E-2</v>
      </c>
      <c r="Y372" s="7"/>
    </row>
    <row r="373" spans="2:25" ht="21" x14ac:dyDescent="0.35">
      <c r="B373" s="4" t="str">
        <f t="shared" si="169"/>
        <v>Liquid Koolbloom</v>
      </c>
      <c r="C373" s="5"/>
      <c r="D373" s="5">
        <f t="shared" si="178"/>
        <v>0</v>
      </c>
      <c r="E373" s="5">
        <f t="shared" si="177"/>
        <v>0</v>
      </c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10"/>
      <c r="Q373" s="35"/>
      <c r="R373" s="6" t="s">
        <v>382</v>
      </c>
      <c r="S373" s="9"/>
      <c r="T373" s="9">
        <v>0.1</v>
      </c>
      <c r="U373" s="9">
        <v>0.1</v>
      </c>
      <c r="V373" s="9"/>
      <c r="W373" s="9"/>
      <c r="X373" s="9"/>
      <c r="Y373" s="7"/>
    </row>
    <row r="374" spans="2:25" ht="21" x14ac:dyDescent="0.35">
      <c r="B374" s="4" t="str">
        <f t="shared" si="169"/>
        <v>MaxiGrow</v>
      </c>
      <c r="C374" s="5">
        <f t="shared" si="170"/>
        <v>0</v>
      </c>
      <c r="D374" s="5">
        <f t="shared" si="178"/>
        <v>0</v>
      </c>
      <c r="E374" s="5">
        <f t="shared" si="177"/>
        <v>0</v>
      </c>
      <c r="F374" s="5">
        <f t="shared" si="174"/>
        <v>0</v>
      </c>
      <c r="G374" s="5">
        <f t="shared" si="172"/>
        <v>0</v>
      </c>
      <c r="H374" s="5">
        <f t="shared" si="173"/>
        <v>0</v>
      </c>
      <c r="I374" s="5"/>
      <c r="J374" s="5"/>
      <c r="K374" s="5"/>
      <c r="L374" s="5"/>
      <c r="M374" s="5"/>
      <c r="N374" s="5"/>
      <c r="O374" s="5"/>
      <c r="P374" s="10"/>
      <c r="Q374" s="35"/>
      <c r="R374" s="6" t="s">
        <v>369</v>
      </c>
      <c r="S374" s="9">
        <v>0.1</v>
      </c>
      <c r="T374" s="9">
        <v>0.05</v>
      </c>
      <c r="U374" s="9">
        <v>0.14000000000000001</v>
      </c>
      <c r="V374" s="9">
        <v>0.06</v>
      </c>
      <c r="W374" s="9">
        <v>0.02</v>
      </c>
      <c r="X374" s="9">
        <v>0.03</v>
      </c>
      <c r="Y374" s="7"/>
    </row>
    <row r="375" spans="2:25" ht="21" x14ac:dyDescent="0.35">
      <c r="B375" s="4" t="str">
        <f t="shared" si="169"/>
        <v>MaxiBloom</v>
      </c>
      <c r="C375" s="5">
        <f t="shared" si="170"/>
        <v>0</v>
      </c>
      <c r="D375" s="5">
        <f t="shared" si="178"/>
        <v>0</v>
      </c>
      <c r="E375" s="5">
        <f t="shared" si="177"/>
        <v>0</v>
      </c>
      <c r="F375" s="5">
        <f t="shared" si="174"/>
        <v>0</v>
      </c>
      <c r="G375" s="5">
        <f t="shared" si="172"/>
        <v>0</v>
      </c>
      <c r="H375" s="5">
        <f t="shared" si="173"/>
        <v>0</v>
      </c>
      <c r="I375" s="5"/>
      <c r="J375" s="5"/>
      <c r="K375" s="5"/>
      <c r="L375" s="5"/>
      <c r="M375" s="5"/>
      <c r="N375" s="5"/>
      <c r="O375" s="5"/>
      <c r="P375" s="10"/>
      <c r="Q375" s="35"/>
      <c r="R375" s="6" t="s">
        <v>370</v>
      </c>
      <c r="S375" s="9">
        <v>0.05</v>
      </c>
      <c r="T375" s="9">
        <v>0.15</v>
      </c>
      <c r="U375" s="9">
        <v>0.14000000000000001</v>
      </c>
      <c r="V375" s="9">
        <v>0.05</v>
      </c>
      <c r="W375" s="9">
        <v>3.5000000000000003E-2</v>
      </c>
      <c r="X375" s="9">
        <v>0.04</v>
      </c>
      <c r="Y375" s="7"/>
    </row>
    <row r="376" spans="2:25" ht="21" x14ac:dyDescent="0.35">
      <c r="B376" s="4" t="str">
        <f t="shared" si="169"/>
        <v>ProRelease WC</v>
      </c>
      <c r="C376" s="5">
        <f t="shared" si="170"/>
        <v>0</v>
      </c>
      <c r="D376" s="5">
        <f t="shared" si="178"/>
        <v>0</v>
      </c>
      <c r="E376" s="5">
        <f t="shared" si="177"/>
        <v>0</v>
      </c>
      <c r="F376" s="5"/>
      <c r="G376" s="5">
        <f t="shared" si="172"/>
        <v>0</v>
      </c>
      <c r="H376" s="5">
        <f t="shared" si="173"/>
        <v>0</v>
      </c>
      <c r="I376" s="5"/>
      <c r="J376" s="5"/>
      <c r="K376" s="5"/>
      <c r="L376" s="5"/>
      <c r="M376" s="5"/>
      <c r="N376" s="5"/>
      <c r="O376" s="5"/>
      <c r="P376" s="10"/>
      <c r="Q376" s="35"/>
      <c r="R376" s="6" t="s">
        <v>365</v>
      </c>
      <c r="S376" s="7">
        <v>0.15</v>
      </c>
      <c r="T376" s="7">
        <v>0.09</v>
      </c>
      <c r="U376" s="7">
        <v>0.12</v>
      </c>
      <c r="V376" s="7"/>
      <c r="W376" s="7">
        <v>8.9999999999999993E-3</v>
      </c>
      <c r="X376" s="7">
        <v>0.06</v>
      </c>
      <c r="Y376" s="7"/>
    </row>
    <row r="377" spans="2:25" ht="21" x14ac:dyDescent="0.35">
      <c r="B377" s="4" t="str">
        <f t="shared" si="169"/>
        <v>ProRelease CC</v>
      </c>
      <c r="C377" s="5">
        <f t="shared" si="170"/>
        <v>0</v>
      </c>
      <c r="D377" s="5">
        <f t="shared" si="178"/>
        <v>0</v>
      </c>
      <c r="E377" s="5">
        <f t="shared" si="177"/>
        <v>0</v>
      </c>
      <c r="F377" s="5"/>
      <c r="G377" s="5">
        <f t="shared" si="172"/>
        <v>0</v>
      </c>
      <c r="H377" s="5">
        <f t="shared" si="173"/>
        <v>0</v>
      </c>
      <c r="I377" s="5"/>
      <c r="J377" s="5"/>
      <c r="K377" s="5"/>
      <c r="L377" s="5"/>
      <c r="M377" s="5"/>
      <c r="N377" s="5"/>
      <c r="O377" s="5"/>
      <c r="P377" s="10"/>
      <c r="Q377" s="35"/>
      <c r="R377" s="6" t="s">
        <v>366</v>
      </c>
      <c r="S377" s="9">
        <v>0.15</v>
      </c>
      <c r="T377" s="9">
        <v>0.09</v>
      </c>
      <c r="U377" s="9">
        <v>0.12</v>
      </c>
      <c r="V377" s="9"/>
      <c r="W377" s="9">
        <v>8.0000000000000002E-3</v>
      </c>
      <c r="X377" s="9">
        <v>5.8999999999999997E-2</v>
      </c>
      <c r="Y377" s="7"/>
    </row>
    <row r="378" spans="2:25" ht="21" x14ac:dyDescent="0.35">
      <c r="B378" s="4" t="str">
        <f t="shared" si="169"/>
        <v>ProRelease</v>
      </c>
      <c r="C378" s="5">
        <f t="shared" si="170"/>
        <v>0</v>
      </c>
      <c r="D378" s="5">
        <f t="shared" si="178"/>
        <v>0</v>
      </c>
      <c r="E378" s="5">
        <f t="shared" si="177"/>
        <v>0</v>
      </c>
      <c r="F378" s="5"/>
      <c r="G378" s="5"/>
      <c r="H378" s="5">
        <f t="shared" si="173"/>
        <v>0</v>
      </c>
      <c r="I378" s="5"/>
      <c r="J378" s="5"/>
      <c r="K378" s="5"/>
      <c r="L378" s="5"/>
      <c r="M378" s="5"/>
      <c r="N378" s="5"/>
      <c r="O378" s="5"/>
      <c r="P378" s="10"/>
      <c r="Q378" s="35"/>
      <c r="R378" s="6" t="s">
        <v>364</v>
      </c>
      <c r="S378" s="9">
        <v>0.2</v>
      </c>
      <c r="T378" s="9">
        <v>7.0000000000000007E-2</v>
      </c>
      <c r="U378" s="9">
        <v>0.2</v>
      </c>
      <c r="V378" s="9"/>
      <c r="W378" s="9"/>
      <c r="X378" s="9">
        <v>0.106</v>
      </c>
      <c r="Y378" s="7"/>
    </row>
    <row r="379" spans="2:25" ht="21" x14ac:dyDescent="0.35">
      <c r="B379" s="4" t="str">
        <f t="shared" si="169"/>
        <v>Purpinator</v>
      </c>
      <c r="C379" s="5"/>
      <c r="D379" s="5">
        <f t="shared" si="178"/>
        <v>0</v>
      </c>
      <c r="E379" s="5">
        <f t="shared" si="177"/>
        <v>0</v>
      </c>
      <c r="F379" s="5">
        <f t="shared" si="174"/>
        <v>0</v>
      </c>
      <c r="G379" s="5"/>
      <c r="H379" s="5">
        <f t="shared" si="173"/>
        <v>0</v>
      </c>
      <c r="I379" s="5"/>
      <c r="J379" s="5"/>
      <c r="K379" s="5"/>
      <c r="L379" s="5"/>
      <c r="M379" s="5"/>
      <c r="N379" s="5"/>
      <c r="O379" s="5"/>
      <c r="P379" s="10"/>
      <c r="Q379" s="35"/>
      <c r="R379" s="6" t="s">
        <v>400</v>
      </c>
      <c r="S379" s="9"/>
      <c r="T379" s="9">
        <v>0.02</v>
      </c>
      <c r="U379" s="9">
        <v>0.04</v>
      </c>
      <c r="V379" s="9">
        <v>3.0000000000000001E-5</v>
      </c>
      <c r="W379" s="9"/>
      <c r="X379" s="9">
        <v>8.9999999999999993E-3</v>
      </c>
      <c r="Y379" s="7"/>
    </row>
    <row r="380" spans="2:25" ht="21" x14ac:dyDescent="0.35">
      <c r="B380" s="4" t="str">
        <f t="shared" si="169"/>
        <v>Rapid Start</v>
      </c>
      <c r="C380" s="5">
        <f t="shared" si="170"/>
        <v>0</v>
      </c>
      <c r="D380" s="5">
        <f t="shared" si="178"/>
        <v>0</v>
      </c>
      <c r="E380" s="5">
        <f t="shared" si="177"/>
        <v>0</v>
      </c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10"/>
      <c r="Q380" s="35"/>
      <c r="R380" s="6" t="s">
        <v>394</v>
      </c>
      <c r="S380" s="9">
        <v>0.01</v>
      </c>
      <c r="T380" s="9">
        <v>5.0000000000000001E-3</v>
      </c>
      <c r="U380" s="9">
        <v>0.01</v>
      </c>
      <c r="V380" s="9"/>
      <c r="W380" s="9"/>
      <c r="X380" s="9"/>
      <c r="Y380" s="7"/>
    </row>
    <row r="381" spans="2:25" ht="21" x14ac:dyDescent="0.35">
      <c r="B381" s="4" t="str">
        <f t="shared" si="169"/>
        <v>Ripen</v>
      </c>
      <c r="C381" s="5">
        <f t="shared" si="170"/>
        <v>0</v>
      </c>
      <c r="D381" s="5">
        <f t="shared" si="178"/>
        <v>0</v>
      </c>
      <c r="E381" s="5">
        <f t="shared" si="177"/>
        <v>0</v>
      </c>
      <c r="F381" s="5"/>
      <c r="G381" s="5">
        <f t="shared" si="172"/>
        <v>0</v>
      </c>
      <c r="H381" s="5">
        <f t="shared" si="173"/>
        <v>0</v>
      </c>
      <c r="I381" s="5"/>
      <c r="J381" s="5"/>
      <c r="K381" s="5"/>
      <c r="L381" s="5"/>
      <c r="M381" s="5"/>
      <c r="N381" s="5"/>
      <c r="O381" s="5"/>
      <c r="P381" s="10"/>
      <c r="Q381" s="35"/>
      <c r="R381" s="6" t="s">
        <v>390</v>
      </c>
      <c r="S381" s="9">
        <v>5.0000000000000001E-3</v>
      </c>
      <c r="T381" s="9">
        <v>7.0000000000000007E-2</v>
      </c>
      <c r="U381" s="9">
        <v>0.06</v>
      </c>
      <c r="V381" s="9"/>
      <c r="W381" s="9">
        <v>2.5000000000000001E-3</v>
      </c>
      <c r="X381" s="9">
        <v>3.0000000000000001E-3</v>
      </c>
      <c r="Y381" s="7"/>
    </row>
    <row r="382" spans="2:25" ht="21" x14ac:dyDescent="0.35">
      <c r="B382" s="4" t="str">
        <f t="shared" si="169"/>
        <v>Sugar Cane</v>
      </c>
      <c r="C382" s="5"/>
      <c r="D382" s="5"/>
      <c r="E382" s="5">
        <f t="shared" si="177"/>
        <v>0</v>
      </c>
      <c r="F382" s="5"/>
      <c r="G382" s="5">
        <f t="shared" si="172"/>
        <v>0</v>
      </c>
      <c r="H382" s="5">
        <f t="shared" si="173"/>
        <v>0</v>
      </c>
      <c r="I382" s="5"/>
      <c r="J382" s="5"/>
      <c r="K382" s="5"/>
      <c r="L382" s="5"/>
      <c r="M382" s="5"/>
      <c r="N382" s="5"/>
      <c r="O382" s="5"/>
      <c r="P382" s="10"/>
      <c r="Q382" s="35"/>
      <c r="R382" s="6" t="s">
        <v>386</v>
      </c>
      <c r="S382" s="9"/>
      <c r="T382" s="9"/>
      <c r="U382" s="9">
        <v>0.01</v>
      </c>
      <c r="V382" s="9"/>
      <c r="W382" s="9">
        <v>5.0000000000000001E-3</v>
      </c>
      <c r="X382" s="9">
        <v>0.01</v>
      </c>
      <c r="Y382" s="7"/>
    </row>
    <row r="383" spans="2:25" ht="21" x14ac:dyDescent="0.35">
      <c r="B383" s="4" t="str">
        <f t="shared" si="169"/>
        <v>Terpinator</v>
      </c>
      <c r="C383" s="5"/>
      <c r="D383" s="5">
        <f>IF($D$33="P",(($P383*$T383/3785*0.4364)*1000000),(($P383*$T383/3785)*1000000))</f>
        <v>0</v>
      </c>
      <c r="E383" s="5">
        <f t="shared" si="177"/>
        <v>0</v>
      </c>
      <c r="F383" s="5">
        <f t="shared" si="174"/>
        <v>0</v>
      </c>
      <c r="G383" s="5">
        <f t="shared" si="172"/>
        <v>0</v>
      </c>
      <c r="H383" s="5">
        <f t="shared" si="173"/>
        <v>0</v>
      </c>
      <c r="I383" s="5"/>
      <c r="J383" s="5"/>
      <c r="K383" s="5"/>
      <c r="L383" s="5"/>
      <c r="M383" s="5"/>
      <c r="N383" s="5"/>
      <c r="O383" s="5"/>
      <c r="P383" s="10"/>
      <c r="Q383" s="35"/>
      <c r="R383" s="6" t="s">
        <v>399</v>
      </c>
      <c r="S383" s="9"/>
      <c r="T383" s="9">
        <v>0.02</v>
      </c>
      <c r="U383" s="9">
        <v>0.04</v>
      </c>
      <c r="V383" s="9">
        <v>3.0000000000000001E-5</v>
      </c>
      <c r="W383" s="9"/>
      <c r="X383" s="9">
        <v>8.9999999999999993E-3</v>
      </c>
      <c r="Y383" s="7"/>
    </row>
    <row r="384" spans="2:25" ht="21" x14ac:dyDescent="0.35">
      <c r="B384" s="18" t="s">
        <v>284</v>
      </c>
      <c r="C384" s="19">
        <f t="shared" ref="C384:I384" si="179">SUM(C347:C383)</f>
        <v>0</v>
      </c>
      <c r="D384" s="19">
        <f t="shared" si="179"/>
        <v>0</v>
      </c>
      <c r="E384" s="19">
        <f t="shared" si="179"/>
        <v>0</v>
      </c>
      <c r="F384" s="19">
        <f t="shared" si="179"/>
        <v>0</v>
      </c>
      <c r="G384" s="19">
        <f t="shared" si="179"/>
        <v>0</v>
      </c>
      <c r="H384" s="19">
        <f t="shared" si="179"/>
        <v>0</v>
      </c>
      <c r="I384" s="19">
        <f t="shared" si="179"/>
        <v>0</v>
      </c>
      <c r="J384" s="19">
        <f>SUM(J347:J383)</f>
        <v>0</v>
      </c>
      <c r="K384" s="19"/>
      <c r="L384" s="19"/>
      <c r="M384" s="19"/>
      <c r="N384" s="19"/>
      <c r="O384" s="19"/>
    </row>
    <row r="385" spans="2:25" ht="28.5" x14ac:dyDescent="0.45">
      <c r="B385" s="1" t="str">
        <f>R385</f>
        <v>Product</v>
      </c>
      <c r="C385" s="1" t="str">
        <f t="shared" ref="C385:I385" si="180">S385</f>
        <v>N</v>
      </c>
      <c r="D385" s="1" t="str">
        <f>$D$33</f>
        <v>P</v>
      </c>
      <c r="E385" s="1" t="str">
        <f>$E$33</f>
        <v>K</v>
      </c>
      <c r="F385" s="1" t="str">
        <f t="shared" si="180"/>
        <v>Ca</v>
      </c>
      <c r="G385" s="1" t="str">
        <f t="shared" si="180"/>
        <v>Mg</v>
      </c>
      <c r="H385" s="1" t="str">
        <f t="shared" si="180"/>
        <v>S</v>
      </c>
      <c r="I385" s="1" t="str">
        <f t="shared" si="180"/>
        <v>Si</v>
      </c>
      <c r="J385" s="1" t="str">
        <f>$J$33</f>
        <v>CO2</v>
      </c>
      <c r="K385" s="1"/>
      <c r="L385" s="1"/>
      <c r="M385" s="1"/>
      <c r="N385" s="1"/>
      <c r="O385" s="1"/>
      <c r="P385" s="1" t="s">
        <v>0</v>
      </c>
      <c r="Q385" s="1" t="s">
        <v>1</v>
      </c>
      <c r="R385" s="1" t="s">
        <v>2</v>
      </c>
      <c r="S385" s="2" t="s">
        <v>3</v>
      </c>
      <c r="T385" s="2" t="s">
        <v>4</v>
      </c>
      <c r="U385" s="2" t="s">
        <v>5</v>
      </c>
      <c r="V385" s="2" t="s">
        <v>6</v>
      </c>
      <c r="W385" s="2" t="s">
        <v>7</v>
      </c>
      <c r="X385" s="2" t="s">
        <v>8</v>
      </c>
      <c r="Y385" s="2" t="s">
        <v>9</v>
      </c>
    </row>
    <row r="386" spans="2:25" ht="21" x14ac:dyDescent="0.35">
      <c r="B386" s="4" t="str">
        <f>R386</f>
        <v>Dual Fuel 1</v>
      </c>
      <c r="C386" s="5">
        <f>(($P386*S386/3785)*1000000)</f>
        <v>0</v>
      </c>
      <c r="D386" s="5"/>
      <c r="E386" s="5">
        <f>IF($E$33="K",(($P386*$U386/3785*0.8301)*1000000),(($P386*$U386/3785)*1000000))</f>
        <v>0</v>
      </c>
      <c r="F386" s="5">
        <f>(($P386*V386/3785)*1000000)</f>
        <v>0</v>
      </c>
      <c r="G386" s="5"/>
      <c r="H386" s="5"/>
      <c r="I386" s="5"/>
      <c r="J386" s="5"/>
      <c r="K386" s="5"/>
      <c r="L386" s="5"/>
      <c r="M386" s="5"/>
      <c r="N386" s="5"/>
      <c r="O386" s="5"/>
      <c r="P386" s="10"/>
      <c r="Q386" s="34" t="s">
        <v>178</v>
      </c>
      <c r="R386" s="6" t="s">
        <v>179</v>
      </c>
      <c r="S386" s="7">
        <v>0.05</v>
      </c>
      <c r="T386" s="7"/>
      <c r="U386" s="7">
        <v>0.01</v>
      </c>
      <c r="V386" s="7">
        <v>0.05</v>
      </c>
      <c r="W386" s="7"/>
      <c r="X386" s="7"/>
      <c r="Y386" s="7"/>
    </row>
    <row r="387" spans="2:25" ht="21" x14ac:dyDescent="0.35">
      <c r="B387" s="4" t="str">
        <f t="shared" ref="B387:B402" si="181">R387</f>
        <v>Dual Fuel 2</v>
      </c>
      <c r="C387" s="5"/>
      <c r="D387" s="5">
        <f>IF($D$33="P",(($P387*$T387/3785*0.4364)*1000000),(($P387*$T387/3785)*1000000))</f>
        <v>0</v>
      </c>
      <c r="E387" s="5">
        <f>IF($E$33="K",(($P387*$U387/3785*0.8301)*1000000),(($P387*$U387/3785)*1000000))</f>
        <v>0</v>
      </c>
      <c r="F387" s="5"/>
      <c r="G387" s="5">
        <f>(($P387*W387/3785)*1000000)</f>
        <v>0</v>
      </c>
      <c r="H387" s="5">
        <f>(($P387*X387/3785)*1000000)</f>
        <v>0</v>
      </c>
      <c r="I387" s="5"/>
      <c r="J387" s="5"/>
      <c r="K387" s="5"/>
      <c r="L387" s="5"/>
      <c r="M387" s="5"/>
      <c r="N387" s="5"/>
      <c r="O387" s="5"/>
      <c r="P387" s="10"/>
      <c r="Q387" s="35"/>
      <c r="R387" s="6" t="s">
        <v>180</v>
      </c>
      <c r="S387" s="9"/>
      <c r="T387" s="9">
        <v>0.03</v>
      </c>
      <c r="U387" s="9">
        <v>0.06</v>
      </c>
      <c r="V387" s="9"/>
      <c r="W387" s="9">
        <v>1.4999999999999999E-2</v>
      </c>
      <c r="X387" s="9">
        <v>2.5000000000000001E-2</v>
      </c>
      <c r="Y387" s="7"/>
    </row>
    <row r="388" spans="2:25" ht="21" x14ac:dyDescent="0.35">
      <c r="B388" s="4" t="str">
        <f t="shared" si="181"/>
        <v>Massive Bloom</v>
      </c>
      <c r="C388" s="5">
        <f>(($P388*S388/3785)*1000000)</f>
        <v>0</v>
      </c>
      <c r="D388" s="5">
        <f>IF($D$33="P",(($P388*$T388/3785*0.4364)*1000000),(($P388*$T388/3785)*1000000))</f>
        <v>0</v>
      </c>
      <c r="E388" s="5">
        <f>IF($E$33="K",(($P388*$U388/3785*0.8301)*1000000),(($P388*$U388/3785)*1000000))</f>
        <v>0</v>
      </c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10"/>
      <c r="Q388" s="35"/>
      <c r="R388" s="6" t="s">
        <v>181</v>
      </c>
      <c r="S388" s="9">
        <v>0.01</v>
      </c>
      <c r="T388" s="9">
        <v>0.02</v>
      </c>
      <c r="U388" s="9">
        <v>0.03</v>
      </c>
      <c r="V388" s="9"/>
      <c r="W388" s="9"/>
      <c r="X388" s="9"/>
      <c r="Y388" s="7"/>
    </row>
    <row r="389" spans="2:25" ht="21" x14ac:dyDescent="0.35">
      <c r="B389" s="4" t="str">
        <f t="shared" si="181"/>
        <v>Liquid Weight (shoog)</v>
      </c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10"/>
      <c r="Q389" s="35"/>
      <c r="R389" s="6" t="s">
        <v>182</v>
      </c>
      <c r="S389" s="9"/>
      <c r="T389" s="9"/>
      <c r="U389" s="9"/>
      <c r="V389" s="9"/>
      <c r="W389" s="9"/>
      <c r="X389" s="9"/>
      <c r="Y389" s="7"/>
    </row>
    <row r="390" spans="2:25" ht="21" x14ac:dyDescent="0.35">
      <c r="B390" s="4" t="str">
        <f t="shared" si="181"/>
        <v>Rezin</v>
      </c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10"/>
      <c r="Q390" s="35"/>
      <c r="R390" s="6" t="s">
        <v>183</v>
      </c>
      <c r="S390" s="9"/>
      <c r="T390" s="9"/>
      <c r="U390" s="9"/>
      <c r="V390" s="9"/>
      <c r="W390" s="9"/>
      <c r="X390" s="9"/>
      <c r="Y390" s="7"/>
    </row>
    <row r="391" spans="2:25" ht="21" x14ac:dyDescent="0.35">
      <c r="B391" s="4" t="str">
        <f t="shared" si="181"/>
        <v>Vitathrive</v>
      </c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10"/>
      <c r="Q391" s="35"/>
      <c r="R391" s="6" t="s">
        <v>184</v>
      </c>
      <c r="S391" s="9"/>
      <c r="T391" s="9"/>
      <c r="U391" s="9"/>
      <c r="V391" s="9"/>
      <c r="W391" s="9"/>
      <c r="X391" s="9"/>
      <c r="Y391" s="7"/>
    </row>
    <row r="392" spans="2:25" ht="21" x14ac:dyDescent="0.35">
      <c r="B392" s="4" t="str">
        <f t="shared" si="181"/>
        <v>Hydro Fuel Grow A</v>
      </c>
      <c r="C392" s="5">
        <f>(($P392*S392/3785)*1000000)</f>
        <v>0</v>
      </c>
      <c r="D392" s="5"/>
      <c r="E392" s="5">
        <f t="shared" ref="E392:E400" si="182">IF($E$33="K",(($P392*$U392/3785*0.8301)*1000000),(($P392*$U392/3785)*1000000))</f>
        <v>0</v>
      </c>
      <c r="F392" s="5">
        <f>(($P392*V392/3785)*1000000)</f>
        <v>0</v>
      </c>
      <c r="G392" s="5"/>
      <c r="H392" s="5"/>
      <c r="I392" s="5"/>
      <c r="J392" s="5"/>
      <c r="K392" s="5"/>
      <c r="L392" s="5"/>
      <c r="M392" s="5"/>
      <c r="N392" s="5"/>
      <c r="O392" s="5"/>
      <c r="P392" s="10"/>
      <c r="Q392" s="35"/>
      <c r="R392" s="6" t="s">
        <v>185</v>
      </c>
      <c r="S392" s="9">
        <v>0.05</v>
      </c>
      <c r="T392" s="9"/>
      <c r="U392" s="9">
        <v>0.03</v>
      </c>
      <c r="V392" s="9">
        <v>4.4999999999999998E-2</v>
      </c>
      <c r="W392" s="9"/>
      <c r="X392" s="9"/>
      <c r="Y392" s="7"/>
    </row>
    <row r="393" spans="2:25" ht="21" x14ac:dyDescent="0.35">
      <c r="B393" s="4" t="str">
        <f t="shared" si="181"/>
        <v>Hydro Fuel Grow B</v>
      </c>
      <c r="C393" s="5">
        <f>(($P393*S393/3785)*1000000)</f>
        <v>0</v>
      </c>
      <c r="D393" s="5">
        <f>IF($D$33="P",(($P393*$T393/3785*0.4364)*1000000),(($P393*$T393/3785)*1000000))</f>
        <v>0</v>
      </c>
      <c r="E393" s="5">
        <f t="shared" si="182"/>
        <v>0</v>
      </c>
      <c r="F393" s="5"/>
      <c r="G393" s="5">
        <f>(($P393*W393/3785)*1000000)</f>
        <v>0</v>
      </c>
      <c r="H393" s="5">
        <f>(($P393*X393/3785)*1000000)</f>
        <v>0</v>
      </c>
      <c r="I393" s="5"/>
      <c r="J393" s="5"/>
      <c r="K393" s="5"/>
      <c r="L393" s="5"/>
      <c r="M393" s="5"/>
      <c r="N393" s="5"/>
      <c r="O393" s="5"/>
      <c r="P393" s="10"/>
      <c r="Q393" s="35"/>
      <c r="R393" s="6" t="s">
        <v>186</v>
      </c>
      <c r="S393" s="9">
        <v>0.01</v>
      </c>
      <c r="T393" s="9">
        <v>0.02</v>
      </c>
      <c r="U393" s="9">
        <v>0.05</v>
      </c>
      <c r="V393" s="9"/>
      <c r="W393" s="9">
        <v>8.5000000000000006E-3</v>
      </c>
      <c r="X393" s="9">
        <v>7.4999999999999997E-3</v>
      </c>
      <c r="Y393" s="7"/>
    </row>
    <row r="394" spans="2:25" ht="21" x14ac:dyDescent="0.35">
      <c r="B394" s="4" t="str">
        <f t="shared" si="181"/>
        <v>Hydro Fuel Bloom A</v>
      </c>
      <c r="C394" s="5">
        <f>(($P394*S394/3785)*1000000)</f>
        <v>0</v>
      </c>
      <c r="D394" s="5"/>
      <c r="E394" s="5">
        <f t="shared" si="182"/>
        <v>0</v>
      </c>
      <c r="F394" s="5">
        <f>(($P394*V394/3785)*1000000)</f>
        <v>0</v>
      </c>
      <c r="G394" s="5"/>
      <c r="H394" s="5"/>
      <c r="I394" s="5"/>
      <c r="J394" s="5"/>
      <c r="K394" s="5"/>
      <c r="L394" s="5"/>
      <c r="M394" s="5"/>
      <c r="N394" s="5"/>
      <c r="O394" s="5"/>
      <c r="P394" s="10"/>
      <c r="Q394" s="35"/>
      <c r="R394" s="6" t="s">
        <v>187</v>
      </c>
      <c r="S394" s="9">
        <v>0.04</v>
      </c>
      <c r="T394" s="9"/>
      <c r="U394" s="9">
        <v>0.03</v>
      </c>
      <c r="V394" s="9">
        <v>0.03</v>
      </c>
      <c r="W394" s="9"/>
      <c r="X394" s="9"/>
      <c r="Y394" s="7"/>
    </row>
    <row r="395" spans="2:25" ht="21" x14ac:dyDescent="0.35">
      <c r="B395" s="4" t="str">
        <f t="shared" si="181"/>
        <v>Hydro Fuel Bloom B</v>
      </c>
      <c r="C395" s="5"/>
      <c r="D395" s="5">
        <f>IF($D$33="P",(($P395*$T395/3785*0.4364)*1000000),(($P395*$T395/3785)*1000000))</f>
        <v>0</v>
      </c>
      <c r="E395" s="5">
        <f t="shared" si="182"/>
        <v>0</v>
      </c>
      <c r="F395" s="5"/>
      <c r="G395" s="5">
        <f>(($P395*W395/3785)*1000000)</f>
        <v>0</v>
      </c>
      <c r="H395" s="5">
        <f>(($P395*X395/3785)*1000000)</f>
        <v>0</v>
      </c>
      <c r="I395" s="5"/>
      <c r="J395" s="5"/>
      <c r="K395" s="5"/>
      <c r="L395" s="5"/>
      <c r="M395" s="5"/>
      <c r="N395" s="5"/>
      <c r="O395" s="5"/>
      <c r="P395" s="10"/>
      <c r="Q395" s="35"/>
      <c r="R395" s="6" t="s">
        <v>188</v>
      </c>
      <c r="S395" s="9"/>
      <c r="T395" s="9">
        <v>0.04</v>
      </c>
      <c r="U395" s="9">
        <v>0.05</v>
      </c>
      <c r="V395" s="9"/>
      <c r="W395" s="9">
        <v>5.0000000000000001E-3</v>
      </c>
      <c r="X395" s="9">
        <v>7.4999999999999997E-3</v>
      </c>
      <c r="Y395" s="7"/>
    </row>
    <row r="396" spans="2:25" ht="21" x14ac:dyDescent="0.35">
      <c r="B396" s="4" t="str">
        <f t="shared" si="181"/>
        <v>GPF</v>
      </c>
      <c r="C396" s="5"/>
      <c r="D396" s="5">
        <f>IF($D$33="P",(($P396*$T396/3785*0.4364)*1000000),(($P396*$T396/3785)*1000000))</f>
        <v>0</v>
      </c>
      <c r="E396" s="5">
        <f t="shared" si="182"/>
        <v>0</v>
      </c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10"/>
      <c r="Q396" s="35"/>
      <c r="R396" s="6" t="s">
        <v>189</v>
      </c>
      <c r="S396" s="9"/>
      <c r="T396" s="9">
        <v>0.01</v>
      </c>
      <c r="U396" s="9">
        <v>0.01</v>
      </c>
      <c r="V396" s="9"/>
      <c r="W396" s="9"/>
      <c r="X396" s="9"/>
      <c r="Y396" s="7"/>
    </row>
    <row r="397" spans="2:25" ht="21" x14ac:dyDescent="0.35">
      <c r="B397" s="4" t="str">
        <f t="shared" si="181"/>
        <v>GPH</v>
      </c>
      <c r="C397" s="5"/>
      <c r="D397" s="5"/>
      <c r="E397" s="5">
        <f t="shared" si="182"/>
        <v>0</v>
      </c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10"/>
      <c r="Q397" s="35"/>
      <c r="R397" s="6" t="s">
        <v>190</v>
      </c>
      <c r="S397" s="9"/>
      <c r="T397" s="9"/>
      <c r="U397" s="9">
        <v>0.01</v>
      </c>
      <c r="V397" s="9"/>
      <c r="W397" s="9"/>
      <c r="X397" s="9"/>
      <c r="Y397" s="7"/>
    </row>
    <row r="398" spans="2:25" ht="21" x14ac:dyDescent="0.35">
      <c r="B398" s="4" t="str">
        <f t="shared" si="181"/>
        <v>Ocean Magic</v>
      </c>
      <c r="C398" s="5"/>
      <c r="D398" s="5"/>
      <c r="E398" s="5">
        <f t="shared" si="182"/>
        <v>0</v>
      </c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10"/>
      <c r="Q398" s="35"/>
      <c r="R398" s="6" t="s">
        <v>191</v>
      </c>
      <c r="S398" s="9"/>
      <c r="T398" s="9"/>
      <c r="U398" s="9">
        <v>0.05</v>
      </c>
      <c r="V398" s="9"/>
      <c r="W398" s="9"/>
      <c r="X398" s="9"/>
      <c r="Y398" s="7"/>
    </row>
    <row r="399" spans="2:25" ht="21" x14ac:dyDescent="0.35">
      <c r="B399" s="4" t="str">
        <f t="shared" si="181"/>
        <v>PK Spike</v>
      </c>
      <c r="C399" s="5"/>
      <c r="D399" s="5">
        <f>IF($D$33="P",(($P399*$T399/3785*0.4364)*1000000),(($P399*$T399/3785)*1000000))</f>
        <v>0</v>
      </c>
      <c r="E399" s="5">
        <f t="shared" si="182"/>
        <v>0</v>
      </c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10"/>
      <c r="Q399" s="35"/>
      <c r="R399" s="6" t="s">
        <v>192</v>
      </c>
      <c r="S399" s="9"/>
      <c r="T399" s="9">
        <v>0.14000000000000001</v>
      </c>
      <c r="U399" s="9">
        <v>0.15</v>
      </c>
      <c r="V399" s="9"/>
      <c r="W399" s="9"/>
      <c r="X399" s="9"/>
      <c r="Y399" s="7"/>
    </row>
    <row r="400" spans="2:25" ht="21" x14ac:dyDescent="0.35">
      <c r="B400" s="4" t="str">
        <f t="shared" si="181"/>
        <v>Plant Guard</v>
      </c>
      <c r="C400" s="5"/>
      <c r="D400" s="5"/>
      <c r="E400" s="5">
        <f t="shared" si="182"/>
        <v>0</v>
      </c>
      <c r="F400" s="5"/>
      <c r="G400" s="5"/>
      <c r="H400" s="5"/>
      <c r="I400" s="5">
        <f>(($P400*Y400/3785)*1000000)</f>
        <v>0</v>
      </c>
      <c r="J400" s="5"/>
      <c r="K400" s="5"/>
      <c r="L400" s="5"/>
      <c r="M400" s="5"/>
      <c r="N400" s="5"/>
      <c r="O400" s="5"/>
      <c r="P400" s="10"/>
      <c r="Q400" s="35"/>
      <c r="R400" s="6" t="s">
        <v>193</v>
      </c>
      <c r="S400" s="9"/>
      <c r="T400" s="9"/>
      <c r="U400" s="9">
        <v>0.03</v>
      </c>
      <c r="V400" s="9"/>
      <c r="W400" s="9"/>
      <c r="X400" s="9"/>
      <c r="Y400" s="7">
        <v>5.0000000000000001E-4</v>
      </c>
    </row>
    <row r="401" spans="2:25" ht="21" x14ac:dyDescent="0.35">
      <c r="B401" s="4" t="str">
        <f t="shared" si="181"/>
        <v>Pro Cal</v>
      </c>
      <c r="C401" s="5">
        <f>(($P401*S401/3785)*1000000)</f>
        <v>0</v>
      </c>
      <c r="D401" s="5"/>
      <c r="E401" s="5"/>
      <c r="F401" s="5">
        <f>(($P401*V401/3785)*1000000)</f>
        <v>0</v>
      </c>
      <c r="G401" s="5">
        <f>(($P401*W401/3785)*1000000)</f>
        <v>0</v>
      </c>
      <c r="H401" s="5"/>
      <c r="I401" s="5"/>
      <c r="J401" s="5"/>
      <c r="K401" s="5"/>
      <c r="L401" s="5"/>
      <c r="M401" s="5"/>
      <c r="N401" s="5"/>
      <c r="O401" s="5"/>
      <c r="P401" s="10"/>
      <c r="Q401" s="35"/>
      <c r="R401" s="6" t="s">
        <v>194</v>
      </c>
      <c r="S401" s="9">
        <v>0.02</v>
      </c>
      <c r="T401" s="9"/>
      <c r="U401" s="9"/>
      <c r="V401" s="9">
        <v>1.4999999999999999E-2</v>
      </c>
      <c r="W401" s="9">
        <v>5.0000000000000001E-3</v>
      </c>
      <c r="X401" s="9"/>
      <c r="Y401" s="7"/>
    </row>
    <row r="402" spans="2:25" ht="21" x14ac:dyDescent="0.35">
      <c r="B402" s="4" t="str">
        <f t="shared" si="181"/>
        <v>Root Builder</v>
      </c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10"/>
      <c r="Q402" s="36"/>
      <c r="R402" s="6" t="s">
        <v>195</v>
      </c>
      <c r="S402" s="9"/>
      <c r="T402" s="9"/>
      <c r="U402" s="9"/>
      <c r="V402" s="9"/>
      <c r="W402" s="9"/>
      <c r="X402" s="9"/>
      <c r="Y402" s="7"/>
    </row>
    <row r="403" spans="2:25" ht="21" x14ac:dyDescent="0.35">
      <c r="B403" s="18" t="s">
        <v>284</v>
      </c>
      <c r="C403" s="19">
        <f>SUM(C386:C402)</f>
        <v>0</v>
      </c>
      <c r="D403" s="19">
        <f t="shared" ref="D403:I403" si="183">SUM(D386:D402)</f>
        <v>0</v>
      </c>
      <c r="E403" s="19">
        <f t="shared" si="183"/>
        <v>0</v>
      </c>
      <c r="F403" s="19">
        <f t="shared" si="183"/>
        <v>0</v>
      </c>
      <c r="G403" s="19">
        <f t="shared" si="183"/>
        <v>0</v>
      </c>
      <c r="H403" s="19">
        <f t="shared" si="183"/>
        <v>0</v>
      </c>
      <c r="I403" s="19">
        <f t="shared" si="183"/>
        <v>0</v>
      </c>
      <c r="J403" s="19">
        <f>SUM(J386:J402)</f>
        <v>0</v>
      </c>
      <c r="K403" s="19"/>
      <c r="L403" s="19"/>
      <c r="M403" s="19"/>
      <c r="N403" s="19"/>
      <c r="O403" s="19"/>
    </row>
    <row r="404" spans="2:25" ht="28.5" x14ac:dyDescent="0.45">
      <c r="B404" s="1" t="str">
        <f>R404</f>
        <v>Product</v>
      </c>
      <c r="C404" s="1" t="str">
        <f t="shared" ref="C404" si="184">S404</f>
        <v>N</v>
      </c>
      <c r="D404" s="1" t="str">
        <f>$D$33</f>
        <v>P</v>
      </c>
      <c r="E404" s="1" t="str">
        <f>$E$33</f>
        <v>K</v>
      </c>
      <c r="F404" s="1" t="str">
        <f t="shared" ref="F404" si="185">V404</f>
        <v>Ca</v>
      </c>
      <c r="G404" s="1" t="str">
        <f t="shared" ref="G404" si="186">W404</f>
        <v>Mg</v>
      </c>
      <c r="H404" s="1" t="str">
        <f t="shared" ref="H404" si="187">X404</f>
        <v>S</v>
      </c>
      <c r="I404" s="1" t="str">
        <f t="shared" ref="I404" si="188">Y404</f>
        <v>Si</v>
      </c>
      <c r="J404" s="1" t="str">
        <f>$J$33</f>
        <v>CO2</v>
      </c>
      <c r="K404" s="1"/>
      <c r="L404" s="1"/>
      <c r="M404" s="1"/>
      <c r="N404" s="1"/>
      <c r="O404" s="1"/>
      <c r="P404" s="1" t="s">
        <v>0</v>
      </c>
      <c r="Q404" s="1" t="s">
        <v>1</v>
      </c>
      <c r="R404" s="1" t="s">
        <v>2</v>
      </c>
      <c r="S404" s="2" t="s">
        <v>3</v>
      </c>
      <c r="T404" s="2" t="s">
        <v>4</v>
      </c>
      <c r="U404" s="2" t="s">
        <v>5</v>
      </c>
      <c r="V404" s="2" t="s">
        <v>6</v>
      </c>
      <c r="W404" s="2" t="s">
        <v>7</v>
      </c>
      <c r="X404" s="2" t="s">
        <v>8</v>
      </c>
      <c r="Y404" s="2" t="s">
        <v>9</v>
      </c>
    </row>
    <row r="405" spans="2:25" ht="21" x14ac:dyDescent="0.35">
      <c r="B405" s="4" t="str">
        <f t="shared" ref="B405:B438" si="189">R405</f>
        <v>Black Pearl</v>
      </c>
      <c r="C405" s="5"/>
      <c r="D405" s="5"/>
      <c r="E405" s="5">
        <f>IF($E$33="K",(($P405*$U405/3785*0.8301)*1000000),(($P405*$U405/3785)*1000000))</f>
        <v>0</v>
      </c>
      <c r="F405" s="5">
        <f>(($P405*V405/3785)*1000000)</f>
        <v>0</v>
      </c>
      <c r="G405" s="5"/>
      <c r="H405" s="5"/>
      <c r="I405" s="5"/>
      <c r="J405" s="5"/>
      <c r="K405" s="5"/>
      <c r="L405" s="5"/>
      <c r="M405" s="5"/>
      <c r="N405" s="5"/>
      <c r="O405" s="5"/>
      <c r="P405" s="10"/>
      <c r="Q405" s="32" t="s">
        <v>451</v>
      </c>
      <c r="R405" s="6" t="s">
        <v>450</v>
      </c>
      <c r="S405" s="9"/>
      <c r="T405" s="9"/>
      <c r="U405" s="9">
        <v>0.01</v>
      </c>
      <c r="V405" s="9">
        <v>0.01</v>
      </c>
      <c r="W405" s="9"/>
      <c r="X405" s="9"/>
      <c r="Y405" s="7"/>
    </row>
    <row r="406" spans="2:25" ht="21" x14ac:dyDescent="0.35">
      <c r="B406" s="4" t="str">
        <f t="shared" si="189"/>
        <v>Blossom Blaster</v>
      </c>
      <c r="C406" s="5"/>
      <c r="D406" s="5">
        <f>IF($D$33="P",(($P406*$T406/3785*0.4364)*1000000),(($P406*$T406/3785)*1000000))</f>
        <v>0</v>
      </c>
      <c r="E406" s="5">
        <f>IF($E$33="K",(($P406*$U406/3785*0.8301)*1000000),(($P406*$U406/3785)*1000000))</f>
        <v>0</v>
      </c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10"/>
      <c r="Q406" s="32"/>
      <c r="R406" s="6" t="s">
        <v>449</v>
      </c>
      <c r="S406" s="9"/>
      <c r="T406" s="9">
        <v>0.48</v>
      </c>
      <c r="U406" s="9">
        <v>0.31</v>
      </c>
      <c r="V406" s="9"/>
      <c r="W406" s="9"/>
      <c r="X406" s="9"/>
      <c r="Y406" s="7"/>
    </row>
    <row r="407" spans="2:25" ht="21" x14ac:dyDescent="0.35">
      <c r="B407" s="4" t="str">
        <f t="shared" si="189"/>
        <v>Blossom Blaster Pro</v>
      </c>
      <c r="C407" s="5">
        <f>(($P407*S407/3785)*1000000)</f>
        <v>0</v>
      </c>
      <c r="D407" s="5">
        <f>IF($D$33="P",(($P407*$T407/3785*0.4364)*1000000),(($P407*$T407/3785)*1000000))</f>
        <v>0</v>
      </c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10"/>
      <c r="Q407" s="32"/>
      <c r="R407" s="6" t="s">
        <v>448</v>
      </c>
      <c r="S407" s="9">
        <v>0.01</v>
      </c>
      <c r="T407" s="9">
        <v>0.04</v>
      </c>
      <c r="U407" s="9"/>
      <c r="V407" s="9"/>
      <c r="W407" s="9"/>
      <c r="X407" s="9"/>
      <c r="Y407" s="7"/>
    </row>
    <row r="408" spans="2:25" ht="21" x14ac:dyDescent="0.35">
      <c r="B408" s="4" t="str">
        <f t="shared" si="189"/>
        <v>Bud Fuel</v>
      </c>
      <c r="C408" s="5"/>
      <c r="D408" s="5"/>
      <c r="E408" s="5">
        <f>IF($E$33="K",(($P408*$U408/3785*0.8301)*1000000),(($P408*$U408/3785)*1000000))</f>
        <v>0</v>
      </c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10"/>
      <c r="Q408" s="32"/>
      <c r="R408" s="6" t="s">
        <v>447</v>
      </c>
      <c r="S408" s="9"/>
      <c r="T408" s="9"/>
      <c r="U408" s="9">
        <v>0.02</v>
      </c>
      <c r="V408" s="9"/>
      <c r="W408" s="9"/>
      <c r="X408" s="9"/>
      <c r="Y408" s="7"/>
    </row>
    <row r="409" spans="2:25" ht="21" x14ac:dyDescent="0.35">
      <c r="B409" s="4" t="str">
        <f t="shared" si="189"/>
        <v>Bud Fuel Pro</v>
      </c>
      <c r="C409" s="5">
        <f>(($P409*S409/3785)*1000000)</f>
        <v>0</v>
      </c>
      <c r="D409" s="5">
        <f>IF($D$33="P",(($P409*$T409/3785*0.4364)*1000000),(($P409*$T409/3785)*1000000))</f>
        <v>0</v>
      </c>
      <c r="E409" s="5">
        <f>IF($E$33="K",(($P409*$U409/3785*0.8301)*1000000),(($P409*$U409/3785)*1000000))</f>
        <v>0</v>
      </c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10"/>
      <c r="Q409" s="32"/>
      <c r="R409" s="6" t="s">
        <v>446</v>
      </c>
      <c r="S409" s="9">
        <v>0.01</v>
      </c>
      <c r="T409" s="9">
        <v>0.03</v>
      </c>
      <c r="U409" s="9">
        <v>0.04</v>
      </c>
      <c r="V409" s="9"/>
      <c r="W409" s="9"/>
      <c r="X409" s="9"/>
      <c r="Y409" s="7"/>
    </row>
    <row r="410" spans="2:25" ht="21" x14ac:dyDescent="0.35">
      <c r="B410" s="4" t="str">
        <f t="shared" si="189"/>
        <v>CalMax</v>
      </c>
      <c r="C410" s="5">
        <f>(($P410*S410/3785)*1000000)</f>
        <v>0</v>
      </c>
      <c r="D410" s="5"/>
      <c r="E410" s="5"/>
      <c r="F410" s="5">
        <f>(($P410*V410/3785)*1000000)</f>
        <v>0</v>
      </c>
      <c r="G410" s="5">
        <f>(($P410*W410/3785)*1000000)</f>
        <v>0</v>
      </c>
      <c r="H410" s="5"/>
      <c r="I410" s="5"/>
      <c r="J410" s="5"/>
      <c r="K410" s="5"/>
      <c r="L410" s="5"/>
      <c r="M410" s="5"/>
      <c r="N410" s="5"/>
      <c r="O410" s="5"/>
      <c r="P410" s="10"/>
      <c r="Q410" s="32"/>
      <c r="R410" s="6" t="s">
        <v>445</v>
      </c>
      <c r="S410" s="9">
        <v>0.02</v>
      </c>
      <c r="T410" s="9"/>
      <c r="U410" s="9"/>
      <c r="V410" s="9">
        <v>0.03</v>
      </c>
      <c r="W410" s="9">
        <v>0.01</v>
      </c>
      <c r="X410" s="9"/>
      <c r="Y410" s="7"/>
    </row>
    <row r="411" spans="2:25" ht="21" x14ac:dyDescent="0.35">
      <c r="B411" s="4" t="str">
        <f t="shared" si="189"/>
        <v>Carbo Max</v>
      </c>
      <c r="C411" s="5"/>
      <c r="D411" s="5"/>
      <c r="E411" s="5">
        <f>IF($E$33="K",(($P411*$U411/3785*0.8301)*1000000),(($P411*$U411/3785)*1000000))</f>
        <v>0</v>
      </c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10"/>
      <c r="Q411" s="32"/>
      <c r="R411" s="6" t="s">
        <v>444</v>
      </c>
      <c r="S411" s="9"/>
      <c r="T411" s="9"/>
      <c r="U411" s="9">
        <v>0.01</v>
      </c>
      <c r="V411" s="9"/>
      <c r="W411" s="9"/>
      <c r="X411" s="9"/>
      <c r="Y411" s="7"/>
    </row>
    <row r="412" spans="2:25" ht="21" x14ac:dyDescent="0.35">
      <c r="B412" s="4" t="str">
        <f t="shared" si="189"/>
        <v>Core</v>
      </c>
      <c r="C412" s="5">
        <f>(($P412*S412/3785)*1000000)</f>
        <v>0</v>
      </c>
      <c r="D412" s="5">
        <f>IF($D$33="P",(($P412*$T412/3785*0.4364)*1000000),(($P412*$T412/3785)*1000000))</f>
        <v>0</v>
      </c>
      <c r="E412" s="5">
        <f>IF($E$33="K",(($P412*$U412/3785*0.8301)*1000000),(($P412*$U412/3785)*1000000))</f>
        <v>0</v>
      </c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10"/>
      <c r="Q412" s="32"/>
      <c r="R412" s="6" t="s">
        <v>152</v>
      </c>
      <c r="S412" s="9">
        <v>0.03</v>
      </c>
      <c r="T412" s="9">
        <v>0.02</v>
      </c>
      <c r="U412" s="9">
        <v>0.03</v>
      </c>
      <c r="V412" s="9"/>
      <c r="W412" s="9"/>
      <c r="X412" s="9"/>
      <c r="Y412" s="7"/>
    </row>
    <row r="413" spans="2:25" ht="21" x14ac:dyDescent="0.35">
      <c r="B413" s="4" t="str">
        <f t="shared" si="189"/>
        <v>Fish Plus</v>
      </c>
      <c r="C413" s="5">
        <f>(($P413*S413/3785)*1000000)</f>
        <v>0</v>
      </c>
      <c r="D413" s="5">
        <f>IF($D$33="P",(($P413*$T413/3785*0.4364)*1000000),(($P413*$T413/3785)*1000000))</f>
        <v>0</v>
      </c>
      <c r="E413" s="5">
        <f>IF($E$33="K",(($P413*$U413/3785*0.8301)*1000000),(($P413*$U413/3785)*1000000))</f>
        <v>0</v>
      </c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10"/>
      <c r="Q413" s="32"/>
      <c r="R413" s="6" t="s">
        <v>443</v>
      </c>
      <c r="S413" s="9">
        <v>0.05</v>
      </c>
      <c r="T413" s="9">
        <v>0.01</v>
      </c>
      <c r="U413" s="9">
        <v>0.01</v>
      </c>
      <c r="V413" s="9"/>
      <c r="W413" s="9"/>
      <c r="X413" s="9"/>
      <c r="Y413" s="7"/>
    </row>
    <row r="414" spans="2:25" ht="21" x14ac:dyDescent="0.35">
      <c r="B414" s="4" t="str">
        <f t="shared" si="189"/>
        <v>Fish Plus Bloom</v>
      </c>
      <c r="C414" s="5">
        <f>(($P414*S414/3785)*1000000)</f>
        <v>0</v>
      </c>
      <c r="D414" s="5">
        <f>IF($D$33="P",(($P414*$T414/3785*0.4364)*1000000),(($P414*$T414/3785)*1000000))</f>
        <v>0</v>
      </c>
      <c r="E414" s="5">
        <f>IF($E$33="K",(($P414*$U414/3785*0.8301)*1000000),(($P414*$U414/3785)*1000000))</f>
        <v>0</v>
      </c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10"/>
      <c r="Q414" s="32"/>
      <c r="R414" s="6" t="s">
        <v>442</v>
      </c>
      <c r="S414" s="9">
        <v>0.01</v>
      </c>
      <c r="T414" s="9">
        <v>0.1</v>
      </c>
      <c r="U414" s="9">
        <v>0.1</v>
      </c>
      <c r="V414" s="9"/>
      <c r="W414" s="9"/>
      <c r="X414" s="9"/>
      <c r="Y414" s="7"/>
    </row>
    <row r="415" spans="2:25" ht="21" x14ac:dyDescent="0.35">
      <c r="B415" s="4" t="str">
        <f t="shared" si="189"/>
        <v>Gro-Silic</v>
      </c>
      <c r="C415" s="5"/>
      <c r="D415" s="5"/>
      <c r="E415" s="5"/>
      <c r="F415" s="5"/>
      <c r="G415" s="5"/>
      <c r="H415" s="5"/>
      <c r="I415" s="5">
        <f>(($P415*Y415/3785)*1000000)</f>
        <v>0</v>
      </c>
      <c r="J415" s="5"/>
      <c r="K415" s="5"/>
      <c r="L415" s="5"/>
      <c r="M415" s="5"/>
      <c r="N415" s="5"/>
      <c r="O415" s="5"/>
      <c r="P415" s="10"/>
      <c r="Q415" s="32"/>
      <c r="R415" s="6" t="s">
        <v>441</v>
      </c>
      <c r="S415" s="9"/>
      <c r="T415" s="9"/>
      <c r="U415" s="9"/>
      <c r="V415" s="9"/>
      <c r="W415" s="9"/>
      <c r="X415" s="9"/>
      <c r="Y415" s="7">
        <v>0.44</v>
      </c>
    </row>
    <row r="416" spans="2:25" ht="21" x14ac:dyDescent="0.35">
      <c r="B416" s="4" t="str">
        <f t="shared" si="189"/>
        <v>Growth Booster</v>
      </c>
      <c r="C416" s="5">
        <f t="shared" ref="C416:C424" si="190">(($P416*S416/3785)*1000000)</f>
        <v>0</v>
      </c>
      <c r="D416" s="5">
        <f>IF($D$33="P",(($P416*$T416/3785*0.4364)*1000000),(($P416*$T416/3785)*1000000))</f>
        <v>0</v>
      </c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10"/>
      <c r="Q416" s="32"/>
      <c r="R416" s="6" t="s">
        <v>440</v>
      </c>
      <c r="S416" s="9">
        <v>0.16</v>
      </c>
      <c r="T416" s="9">
        <v>0.4</v>
      </c>
      <c r="U416" s="9"/>
      <c r="V416" s="9"/>
      <c r="W416" s="9"/>
      <c r="X416" s="9"/>
      <c r="Y416" s="7"/>
    </row>
    <row r="417" spans="2:25" ht="21" x14ac:dyDescent="0.35">
      <c r="B417" s="4" t="str">
        <f t="shared" si="189"/>
        <v>Growth Max</v>
      </c>
      <c r="C417" s="5">
        <f t="shared" si="190"/>
        <v>0</v>
      </c>
      <c r="D417" s="5">
        <f>IF($D$33="P",(($P417*$T417/3785*0.4364)*1000000),(($P417*$T417/3785)*1000000))</f>
        <v>0</v>
      </c>
      <c r="E417" s="5">
        <f t="shared" ref="E417:E422" si="191">IF($E$33="K",(($P417*$U417/3785*0.8301)*1000000),(($P417*$U417/3785)*1000000))</f>
        <v>0</v>
      </c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10"/>
      <c r="Q417" s="32"/>
      <c r="R417" s="6" t="s">
        <v>439</v>
      </c>
      <c r="S417" s="9">
        <v>2E-3</v>
      </c>
      <c r="T417" s="9">
        <v>1E-3</v>
      </c>
      <c r="U417" s="9">
        <v>8.9999999999999993E-3</v>
      </c>
      <c r="V417" s="9"/>
      <c r="W417" s="9"/>
      <c r="X417" s="9"/>
      <c r="Y417" s="7"/>
    </row>
    <row r="418" spans="2:25" ht="21" x14ac:dyDescent="0.35">
      <c r="B418" s="4" t="str">
        <f t="shared" si="189"/>
        <v>Heavy Bud Pro</v>
      </c>
      <c r="C418" s="5">
        <f t="shared" si="190"/>
        <v>0</v>
      </c>
      <c r="D418" s="5"/>
      <c r="E418" s="5">
        <f t="shared" si="191"/>
        <v>0</v>
      </c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10"/>
      <c r="Q418" s="32"/>
      <c r="R418" s="6" t="s">
        <v>438</v>
      </c>
      <c r="S418" s="9">
        <v>0.01</v>
      </c>
      <c r="T418" s="9"/>
      <c r="U418" s="9">
        <v>0.03</v>
      </c>
      <c r="V418" s="9"/>
      <c r="W418" s="9"/>
      <c r="X418" s="9"/>
      <c r="Y418" s="7"/>
    </row>
    <row r="419" spans="2:25" ht="21" x14ac:dyDescent="0.35">
      <c r="B419" s="4" t="str">
        <f t="shared" si="189"/>
        <v>Impact Grow A</v>
      </c>
      <c r="C419" s="5">
        <f t="shared" si="190"/>
        <v>0</v>
      </c>
      <c r="D419" s="5"/>
      <c r="E419" s="5">
        <f t="shared" si="191"/>
        <v>0</v>
      </c>
      <c r="F419" s="5">
        <f>(($P419*V419/3785)*1000000)</f>
        <v>0</v>
      </c>
      <c r="G419" s="5">
        <f>(($P419*W419/3785)*1000000)</f>
        <v>0</v>
      </c>
      <c r="H419" s="5"/>
      <c r="I419" s="5"/>
      <c r="J419" s="5"/>
      <c r="K419" s="5"/>
      <c r="L419" s="5"/>
      <c r="M419" s="5"/>
      <c r="N419" s="5"/>
      <c r="O419" s="5"/>
      <c r="P419" s="10"/>
      <c r="Q419" s="32"/>
      <c r="R419" s="6" t="s">
        <v>435</v>
      </c>
      <c r="S419" s="9">
        <v>0.06</v>
      </c>
      <c r="T419" s="9"/>
      <c r="U419" s="9">
        <v>0.03</v>
      </c>
      <c r="V419" s="9">
        <v>0.04</v>
      </c>
      <c r="W419" s="9">
        <v>5.0000000000000001E-3</v>
      </c>
      <c r="X419" s="9"/>
      <c r="Y419" s="7"/>
    </row>
    <row r="420" spans="2:25" ht="21" x14ac:dyDescent="0.35">
      <c r="B420" s="4" t="str">
        <f t="shared" si="189"/>
        <v>Impact Grow B</v>
      </c>
      <c r="C420" s="5">
        <f t="shared" si="190"/>
        <v>0</v>
      </c>
      <c r="D420" s="5">
        <f>IF($D$33="P",(($P420*$T420/3785*0.4364)*1000000),(($P420*$T420/3785)*1000000))</f>
        <v>0</v>
      </c>
      <c r="E420" s="5">
        <f t="shared" si="191"/>
        <v>0</v>
      </c>
      <c r="F420" s="5"/>
      <c r="G420" s="5">
        <f>(($P420*W420/3785)*1000000)</f>
        <v>0</v>
      </c>
      <c r="H420" s="5"/>
      <c r="I420" s="5"/>
      <c r="J420" s="5"/>
      <c r="K420" s="5"/>
      <c r="L420" s="5"/>
      <c r="M420" s="5"/>
      <c r="N420" s="5"/>
      <c r="O420" s="5"/>
      <c r="P420" s="10"/>
      <c r="Q420" s="32"/>
      <c r="R420" s="6" t="s">
        <v>436</v>
      </c>
      <c r="S420" s="9">
        <v>0.01</v>
      </c>
      <c r="T420" s="9">
        <v>0.03</v>
      </c>
      <c r="U420" s="9">
        <v>0.05</v>
      </c>
      <c r="V420" s="9"/>
      <c r="W420" s="9">
        <v>0.01</v>
      </c>
      <c r="X420" s="9"/>
      <c r="Y420" s="7"/>
    </row>
    <row r="421" spans="2:25" ht="21" x14ac:dyDescent="0.35">
      <c r="B421" s="4" t="str">
        <f t="shared" si="189"/>
        <v>Impact Bloom A</v>
      </c>
      <c r="C421" s="5">
        <f t="shared" si="190"/>
        <v>0</v>
      </c>
      <c r="D421" s="5"/>
      <c r="E421" s="5">
        <f t="shared" si="191"/>
        <v>0</v>
      </c>
      <c r="F421" s="5">
        <f>(($P421*V421/3785)*1000000)</f>
        <v>0</v>
      </c>
      <c r="G421" s="5">
        <f>(($P421*W421/3785)*1000000)</f>
        <v>0</v>
      </c>
      <c r="H421" s="5"/>
      <c r="I421" s="5"/>
      <c r="J421" s="5"/>
      <c r="K421" s="5"/>
      <c r="L421" s="5"/>
      <c r="M421" s="5"/>
      <c r="N421" s="5"/>
      <c r="O421" s="5"/>
      <c r="P421" s="10"/>
      <c r="Q421" s="32"/>
      <c r="R421" s="6" t="s">
        <v>437</v>
      </c>
      <c r="S421" s="9">
        <v>0.04</v>
      </c>
      <c r="T421" s="9"/>
      <c r="U421" s="9">
        <v>0.03</v>
      </c>
      <c r="V421" s="9">
        <v>3.5000000000000003E-2</v>
      </c>
      <c r="W421" s="9">
        <v>5.0000000000000001E-3</v>
      </c>
      <c r="X421" s="9"/>
      <c r="Y421" s="7"/>
    </row>
    <row r="422" spans="2:25" ht="21" x14ac:dyDescent="0.35">
      <c r="B422" s="4" t="str">
        <f t="shared" si="189"/>
        <v>Impact Bloom B</v>
      </c>
      <c r="C422" s="5">
        <f t="shared" si="190"/>
        <v>0</v>
      </c>
      <c r="D422" s="5">
        <f>IF($D$33="P",(($P422*$T422/3785*0.4364)*1000000),(($P422*$T422/3785)*1000000))</f>
        <v>0</v>
      </c>
      <c r="E422" s="5">
        <f t="shared" si="191"/>
        <v>0</v>
      </c>
      <c r="F422" s="5"/>
      <c r="G422" s="5">
        <f>(($P422*W422/3785)*1000000)</f>
        <v>0</v>
      </c>
      <c r="H422" s="5">
        <f>(($P422*X422/3785)*1000000)</f>
        <v>0</v>
      </c>
      <c r="I422" s="5"/>
      <c r="J422" s="5"/>
      <c r="K422" s="5"/>
      <c r="L422" s="5"/>
      <c r="M422" s="5"/>
      <c r="N422" s="5"/>
      <c r="O422" s="5"/>
      <c r="P422" s="10"/>
      <c r="Q422" s="32"/>
      <c r="R422" s="6" t="s">
        <v>434</v>
      </c>
      <c r="S422" s="9">
        <v>0.01</v>
      </c>
      <c r="T422" s="9">
        <v>0.04</v>
      </c>
      <c r="U422" s="9">
        <v>0.06</v>
      </c>
      <c r="V422" s="9"/>
      <c r="W422" s="9">
        <v>0.01</v>
      </c>
      <c r="X422" s="9">
        <v>0.02</v>
      </c>
      <c r="Y422" s="7"/>
    </row>
    <row r="423" spans="2:25" ht="21" x14ac:dyDescent="0.35">
      <c r="B423" s="4" t="str">
        <f t="shared" si="189"/>
        <v>Insta-Green</v>
      </c>
      <c r="C423" s="5">
        <f t="shared" si="190"/>
        <v>0</v>
      </c>
      <c r="D423" s="5"/>
      <c r="E423" s="5"/>
      <c r="F423" s="5">
        <f>(($P423*V423/3785)*1000000)</f>
        <v>0</v>
      </c>
      <c r="G423" s="5">
        <f>(($P423*W423/3785)*1000000)</f>
        <v>0</v>
      </c>
      <c r="H423" s="5"/>
      <c r="I423" s="5"/>
      <c r="J423" s="5"/>
      <c r="K423" s="5"/>
      <c r="L423" s="5"/>
      <c r="M423" s="5"/>
      <c r="N423" s="5"/>
      <c r="O423" s="5"/>
      <c r="P423" s="10"/>
      <c r="Q423" s="32"/>
      <c r="R423" s="6" t="s">
        <v>433</v>
      </c>
      <c r="S423" s="9">
        <v>0.03</v>
      </c>
      <c r="T423" s="9"/>
      <c r="U423" s="9"/>
      <c r="V423" s="9">
        <v>0.01</v>
      </c>
      <c r="W423" s="9">
        <v>5.0000000000000001E-3</v>
      </c>
      <c r="X423" s="9"/>
      <c r="Y423" s="7"/>
    </row>
    <row r="424" spans="2:25" ht="21" x14ac:dyDescent="0.35">
      <c r="B424" s="4" t="str">
        <f t="shared" si="189"/>
        <v>Micro Power</v>
      </c>
      <c r="C424" s="5">
        <f t="shared" si="190"/>
        <v>0</v>
      </c>
      <c r="D424" s="5"/>
      <c r="E424" s="5">
        <f t="shared" ref="E424:E432" si="192">IF($E$33="K",(($P424*$U424/3785*0.8301)*1000000),(($P424*$U424/3785)*1000000))</f>
        <v>0</v>
      </c>
      <c r="F424" s="5"/>
      <c r="G424" s="5">
        <f>(($P424*W424/3785)*1000000)</f>
        <v>0</v>
      </c>
      <c r="H424" s="5">
        <f>(($P424*X424/3785)*1000000)</f>
        <v>0</v>
      </c>
      <c r="I424" s="5"/>
      <c r="J424" s="5"/>
      <c r="K424" s="5"/>
      <c r="L424" s="5"/>
      <c r="M424" s="5"/>
      <c r="N424" s="5"/>
      <c r="O424" s="5"/>
      <c r="P424" s="10"/>
      <c r="Q424" s="32"/>
      <c r="R424" s="6" t="s">
        <v>432</v>
      </c>
      <c r="S424" s="9">
        <v>0.02</v>
      </c>
      <c r="T424" s="9"/>
      <c r="U424" s="9">
        <v>0.02</v>
      </c>
      <c r="V424" s="9"/>
      <c r="W424" s="9">
        <v>0.03</v>
      </c>
      <c r="X424" s="9">
        <v>0.05</v>
      </c>
      <c r="Y424" s="7"/>
    </row>
    <row r="425" spans="2:25" ht="21" x14ac:dyDescent="0.35">
      <c r="B425" s="4" t="str">
        <f t="shared" si="189"/>
        <v>Monster Bloom</v>
      </c>
      <c r="C425" s="5"/>
      <c r="D425" s="5">
        <f>IF($D$33="P",(($P425*$T425/3785*0.4364)*1000000),(($P425*$T425/3785)*1000000))</f>
        <v>0</v>
      </c>
      <c r="E425" s="5">
        <f t="shared" si="192"/>
        <v>0</v>
      </c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10"/>
      <c r="Q425" s="32"/>
      <c r="R425" s="6" t="s">
        <v>431</v>
      </c>
      <c r="S425" s="9"/>
      <c r="T425" s="9">
        <v>0.5</v>
      </c>
      <c r="U425" s="9">
        <v>0.3</v>
      </c>
      <c r="V425" s="9"/>
      <c r="W425" s="9"/>
      <c r="X425" s="9"/>
      <c r="Y425" s="7"/>
    </row>
    <row r="426" spans="2:25" ht="21" x14ac:dyDescent="0.35">
      <c r="B426" s="4" t="str">
        <f t="shared" si="189"/>
        <v>Monster Bloom Liquid</v>
      </c>
      <c r="C426" s="5"/>
      <c r="D426" s="5">
        <f>IF($D$33="P",(($P426*$T426/3785*0.4364)*1000000),(($P426*$T426/3785)*1000000))</f>
        <v>0</v>
      </c>
      <c r="E426" s="5">
        <f t="shared" si="192"/>
        <v>0</v>
      </c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10"/>
      <c r="Q426" s="32"/>
      <c r="R426" s="6" t="s">
        <v>430</v>
      </c>
      <c r="S426" s="9"/>
      <c r="T426" s="9">
        <v>0.1</v>
      </c>
      <c r="U426" s="9">
        <v>0.06</v>
      </c>
      <c r="V426" s="9"/>
      <c r="W426" s="9"/>
      <c r="X426" s="9"/>
      <c r="Y426" s="7"/>
    </row>
    <row r="427" spans="2:25" ht="21" x14ac:dyDescent="0.35">
      <c r="B427" s="4" t="str">
        <f t="shared" si="189"/>
        <v>Monster Grow</v>
      </c>
      <c r="C427" s="5">
        <f>(($P427*S427/3785)*1000000)</f>
        <v>0</v>
      </c>
      <c r="D427" s="5">
        <f>IF($D$33="P",(($P427*$T427/3785*0.4364)*1000000),(($P427*$T427/3785)*1000000))</f>
        <v>0</v>
      </c>
      <c r="E427" s="5">
        <f t="shared" si="192"/>
        <v>0</v>
      </c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10"/>
      <c r="Q427" s="32"/>
      <c r="R427" s="6" t="s">
        <v>429</v>
      </c>
      <c r="S427" s="9">
        <v>0.18</v>
      </c>
      <c r="T427" s="9">
        <v>0.36</v>
      </c>
      <c r="U427" s="9">
        <v>0.01</v>
      </c>
      <c r="V427" s="9"/>
      <c r="W427" s="9"/>
      <c r="X427" s="9"/>
      <c r="Y427" s="7"/>
    </row>
    <row r="428" spans="2:25" ht="21" x14ac:dyDescent="0.35">
      <c r="B428" s="4" t="str">
        <f t="shared" si="189"/>
        <v>Precision Grow</v>
      </c>
      <c r="C428" s="5">
        <f>(($P428*S428/3785)*1000000)</f>
        <v>0</v>
      </c>
      <c r="D428" s="5">
        <f>IF($D$33="P",(($P428*$T428/3785*0.4364)*1000000),(($P428*$T428/3785)*1000000))</f>
        <v>0</v>
      </c>
      <c r="E428" s="5">
        <f t="shared" si="192"/>
        <v>0</v>
      </c>
      <c r="F428" s="5"/>
      <c r="G428" s="5">
        <f>(($P428*W428/3785)*1000000)</f>
        <v>0</v>
      </c>
      <c r="H428" s="5">
        <f>(($P428*X428/3785)*1000000)</f>
        <v>0</v>
      </c>
      <c r="I428" s="5"/>
      <c r="J428" s="5"/>
      <c r="K428" s="5"/>
      <c r="L428" s="5"/>
      <c r="M428" s="5"/>
      <c r="N428" s="5"/>
      <c r="O428" s="5"/>
      <c r="P428" s="10"/>
      <c r="Q428" s="32"/>
      <c r="R428" s="6" t="s">
        <v>428</v>
      </c>
      <c r="S428" s="9">
        <v>0.03</v>
      </c>
      <c r="T428" s="9">
        <v>0.01</v>
      </c>
      <c r="U428" s="9">
        <v>0.04</v>
      </c>
      <c r="V428" s="9"/>
      <c r="W428" s="9">
        <v>0.01</v>
      </c>
      <c r="X428" s="9">
        <v>2E-3</v>
      </c>
      <c r="Y428" s="7"/>
    </row>
    <row r="429" spans="2:25" ht="21" x14ac:dyDescent="0.35">
      <c r="B429" s="4" t="str">
        <f t="shared" si="189"/>
        <v>Precision Bloom</v>
      </c>
      <c r="C429" s="5"/>
      <c r="D429" s="5">
        <f>IF($D$33="P",(($P429*$T429/3785*0.4364)*1000000),(($P429*$T429/3785)*1000000))</f>
        <v>0</v>
      </c>
      <c r="E429" s="5">
        <f t="shared" si="192"/>
        <v>0</v>
      </c>
      <c r="F429" s="5"/>
      <c r="G429" s="5">
        <f>(($P429*W429/3785)*1000000)</f>
        <v>0</v>
      </c>
      <c r="H429" s="5">
        <f>(($P429*X429/3785)*1000000)</f>
        <v>0</v>
      </c>
      <c r="I429" s="5"/>
      <c r="J429" s="5"/>
      <c r="K429" s="5"/>
      <c r="L429" s="5"/>
      <c r="M429" s="5"/>
      <c r="N429" s="5"/>
      <c r="O429" s="5"/>
      <c r="P429" s="10"/>
      <c r="Q429" s="32"/>
      <c r="R429" s="6" t="s">
        <v>427</v>
      </c>
      <c r="S429" s="9"/>
      <c r="T429" s="9">
        <v>0.06</v>
      </c>
      <c r="U429" s="9">
        <v>0.04</v>
      </c>
      <c r="V429" s="9"/>
      <c r="W429" s="9">
        <v>0.01</v>
      </c>
      <c r="X429" s="9">
        <v>0.01</v>
      </c>
      <c r="Y429" s="7"/>
    </row>
    <row r="430" spans="2:25" ht="21" x14ac:dyDescent="0.35">
      <c r="B430" s="4" t="str">
        <f t="shared" si="189"/>
        <v>Precision Micro</v>
      </c>
      <c r="C430" s="5">
        <f>(($P430*S430/3785)*1000000)</f>
        <v>0</v>
      </c>
      <c r="D430" s="5"/>
      <c r="E430" s="5">
        <f t="shared" si="192"/>
        <v>0</v>
      </c>
      <c r="F430" s="5">
        <f>(($P430*V430/3785)*1000000)</f>
        <v>0</v>
      </c>
      <c r="G430" s="5"/>
      <c r="H430" s="5"/>
      <c r="I430" s="5"/>
      <c r="J430" s="5"/>
      <c r="K430" s="5"/>
      <c r="L430" s="5"/>
      <c r="M430" s="5"/>
      <c r="N430" s="5"/>
      <c r="O430" s="5"/>
      <c r="P430" s="10"/>
      <c r="Q430" s="32"/>
      <c r="R430" s="6" t="s">
        <v>426</v>
      </c>
      <c r="S430" s="9">
        <v>0.04</v>
      </c>
      <c r="T430" s="9"/>
      <c r="U430" s="9">
        <v>0.02</v>
      </c>
      <c r="V430" s="9">
        <v>0.04</v>
      </c>
      <c r="W430" s="9"/>
      <c r="X430" s="9"/>
      <c r="Y430" s="7"/>
    </row>
    <row r="431" spans="2:25" ht="21" x14ac:dyDescent="0.35">
      <c r="B431" s="4" t="str">
        <f t="shared" si="189"/>
        <v>Pro-Silicate</v>
      </c>
      <c r="C431" s="5"/>
      <c r="D431" s="5"/>
      <c r="E431" s="5">
        <f t="shared" si="192"/>
        <v>0</v>
      </c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10"/>
      <c r="Q431" s="32"/>
      <c r="R431" s="6" t="s">
        <v>425</v>
      </c>
      <c r="S431" s="9"/>
      <c r="T431" s="9"/>
      <c r="U431" s="9">
        <v>0.04</v>
      </c>
      <c r="V431" s="9"/>
      <c r="W431" s="9"/>
      <c r="X431" s="9"/>
      <c r="Y431" s="7"/>
    </row>
    <row r="432" spans="2:25" ht="21" x14ac:dyDescent="0.35">
      <c r="B432" s="4" t="str">
        <f t="shared" si="189"/>
        <v>Root Force</v>
      </c>
      <c r="C432" s="5">
        <f>(($P432*S432/3785)*1000000)</f>
        <v>0</v>
      </c>
      <c r="D432" s="5"/>
      <c r="E432" s="5">
        <f t="shared" si="192"/>
        <v>0</v>
      </c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10"/>
      <c r="Q432" s="32"/>
      <c r="R432" s="6" t="s">
        <v>424</v>
      </c>
      <c r="S432" s="9">
        <v>0.02</v>
      </c>
      <c r="T432" s="9"/>
      <c r="U432" s="9">
        <v>0.03</v>
      </c>
      <c r="V432" s="9"/>
      <c r="W432" s="9"/>
      <c r="X432" s="9"/>
      <c r="Y432" s="7"/>
    </row>
    <row r="433" spans="2:25" ht="21" x14ac:dyDescent="0.35">
      <c r="B433" s="4" t="str">
        <f t="shared" si="189"/>
        <v>Rype</v>
      </c>
      <c r="C433" s="5">
        <f>(($P433*S433/3785)*1000000)</f>
        <v>0</v>
      </c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10"/>
      <c r="Q433" s="32"/>
      <c r="R433" s="6" t="s">
        <v>423</v>
      </c>
      <c r="S433" s="9">
        <v>0.03</v>
      </c>
      <c r="T433" s="9"/>
      <c r="U433" s="9"/>
      <c r="V433" s="9"/>
      <c r="W433" s="9"/>
      <c r="X433" s="9"/>
      <c r="Y433" s="7"/>
    </row>
    <row r="434" spans="2:25" ht="21" x14ac:dyDescent="0.35">
      <c r="B434" s="4" t="str">
        <f t="shared" si="189"/>
        <v>Solotek Bloom</v>
      </c>
      <c r="C434" s="5">
        <f>(($P434*S434/3785)*1000000)</f>
        <v>0</v>
      </c>
      <c r="D434" s="5">
        <f>IF($D$33="P",(($P434*$T434/3785*0.4364)*1000000),(($P434*$T434/3785)*1000000))</f>
        <v>0</v>
      </c>
      <c r="E434" s="5">
        <f>IF($E$33="K",(($P434*$U434/3785*0.8301)*1000000),(($P434*$U434/3785)*1000000))</f>
        <v>0</v>
      </c>
      <c r="F434" s="5">
        <f t="shared" ref="F434:H435" si="193">(($P434*V434/3785)*1000000)</f>
        <v>0</v>
      </c>
      <c r="G434" s="5">
        <f t="shared" si="193"/>
        <v>0</v>
      </c>
      <c r="H434" s="5">
        <f t="shared" si="193"/>
        <v>0</v>
      </c>
      <c r="I434" s="5"/>
      <c r="J434" s="5"/>
      <c r="K434" s="5"/>
      <c r="L434" s="5"/>
      <c r="M434" s="5"/>
      <c r="N434" s="5"/>
      <c r="O434" s="5"/>
      <c r="P434" s="10"/>
      <c r="Q434" s="32"/>
      <c r="R434" s="6" t="s">
        <v>422</v>
      </c>
      <c r="S434" s="9">
        <v>0.03</v>
      </c>
      <c r="T434" s="9">
        <v>0.08</v>
      </c>
      <c r="U434" s="9">
        <v>0.08</v>
      </c>
      <c r="V434" s="9">
        <v>0.03</v>
      </c>
      <c r="W434" s="9">
        <v>5.0000000000000001E-3</v>
      </c>
      <c r="X434" s="9">
        <v>0.01</v>
      </c>
      <c r="Y434" s="7"/>
    </row>
    <row r="435" spans="2:25" ht="21" x14ac:dyDescent="0.35">
      <c r="B435" s="4" t="str">
        <f t="shared" si="189"/>
        <v>Solotek Grow</v>
      </c>
      <c r="C435" s="5">
        <f>(($P435*S435/3785)*1000000)</f>
        <v>0</v>
      </c>
      <c r="D435" s="5">
        <f>IF($D$33="P",(($P435*$T435/3785*0.4364)*1000000),(($P435*$T435/3785)*1000000))</f>
        <v>0</v>
      </c>
      <c r="E435" s="5">
        <f>IF($E$33="K",(($P435*$U435/3785*0.8301)*1000000),(($P435*$U435/3785)*1000000))</f>
        <v>0</v>
      </c>
      <c r="F435" s="5">
        <f t="shared" si="193"/>
        <v>0</v>
      </c>
      <c r="G435" s="5">
        <f t="shared" si="193"/>
        <v>0</v>
      </c>
      <c r="H435" s="5">
        <f t="shared" si="193"/>
        <v>0</v>
      </c>
      <c r="I435" s="5"/>
      <c r="J435" s="5"/>
      <c r="K435" s="5"/>
      <c r="L435" s="5"/>
      <c r="M435" s="5"/>
      <c r="N435" s="5"/>
      <c r="O435" s="5"/>
      <c r="P435" s="10"/>
      <c r="Q435" s="32"/>
      <c r="R435" s="6" t="s">
        <v>421</v>
      </c>
      <c r="S435" s="9">
        <v>0.06</v>
      </c>
      <c r="T435" s="9">
        <v>0.03</v>
      </c>
      <c r="U435" s="9">
        <v>7.0000000000000007E-2</v>
      </c>
      <c r="V435" s="9">
        <v>0.03</v>
      </c>
      <c r="W435" s="9">
        <v>0.01</v>
      </c>
      <c r="X435" s="9">
        <v>0.01</v>
      </c>
      <c r="Y435" s="7"/>
    </row>
    <row r="436" spans="2:25" ht="21" x14ac:dyDescent="0.35">
      <c r="B436" s="4" t="str">
        <f t="shared" si="189"/>
        <v>Vital</v>
      </c>
      <c r="C436" s="5"/>
      <c r="D436" s="5"/>
      <c r="E436" s="5"/>
      <c r="F436" s="5">
        <f>(($P436*V436/3785)*1000000)</f>
        <v>0</v>
      </c>
      <c r="G436" s="5"/>
      <c r="H436" s="5"/>
      <c r="I436" s="5"/>
      <c r="J436" s="5"/>
      <c r="K436" s="5"/>
      <c r="L436" s="5"/>
      <c r="M436" s="5"/>
      <c r="N436" s="5"/>
      <c r="O436" s="5"/>
      <c r="P436" s="10"/>
      <c r="Q436" s="32"/>
      <c r="R436" s="6" t="s">
        <v>420</v>
      </c>
      <c r="S436" s="9"/>
      <c r="T436" s="9"/>
      <c r="U436" s="9"/>
      <c r="V436" s="9">
        <v>0.05</v>
      </c>
      <c r="W436" s="9"/>
      <c r="X436" s="9"/>
      <c r="Y436" s="7"/>
    </row>
    <row r="437" spans="2:25" ht="21" x14ac:dyDescent="0.35">
      <c r="B437" s="4" t="str">
        <f t="shared" si="189"/>
        <v>Vitamax Plus</v>
      </c>
      <c r="C437" s="5">
        <f>(($P437*S437/3785)*1000000)</f>
        <v>0</v>
      </c>
      <c r="D437" s="5">
        <f>IF($D$33="P",(($P437*$T437/3785*0.4364)*1000000),(($P437*$T437/3785)*1000000))</f>
        <v>0</v>
      </c>
      <c r="E437" s="5">
        <f>IF($E$33="K",(($P437*$U437/3785*0.8301)*1000000),(($P437*$U437/3785)*1000000))</f>
        <v>0</v>
      </c>
      <c r="F437" s="5"/>
      <c r="G437" s="5">
        <f>(($P437*W437/3785)*1000000)</f>
        <v>0</v>
      </c>
      <c r="H437" s="5"/>
      <c r="I437" s="5"/>
      <c r="J437" s="5"/>
      <c r="K437" s="5"/>
      <c r="L437" s="5"/>
      <c r="M437" s="5"/>
      <c r="N437" s="5"/>
      <c r="O437" s="5"/>
      <c r="P437" s="10"/>
      <c r="Q437" s="32"/>
      <c r="R437" s="6" t="s">
        <v>419</v>
      </c>
      <c r="S437" s="9">
        <v>0.01</v>
      </c>
      <c r="T437" s="9">
        <v>0.01</v>
      </c>
      <c r="U437" s="9">
        <v>0.02</v>
      </c>
      <c r="V437" s="9"/>
      <c r="W437" s="9">
        <v>5.0000000000000001E-3</v>
      </c>
      <c r="X437" s="9"/>
      <c r="Y437" s="7"/>
    </row>
    <row r="438" spans="2:25" ht="21" x14ac:dyDescent="0.35">
      <c r="B438" s="4" t="str">
        <f t="shared" si="189"/>
        <v>Vitamax Pro</v>
      </c>
      <c r="C438" s="5">
        <f>(($P438*S438/3785)*1000000)</f>
        <v>0</v>
      </c>
      <c r="D438" s="5">
        <f>IF($D$33="P",(($P438*$T438/3785*0.4364)*1000000),(($P438*$T438/3785)*1000000))</f>
        <v>0</v>
      </c>
      <c r="E438" s="5">
        <f>IF($E$33="K",(($P438*$U438/3785*0.8301)*1000000),(($P438*$U438/3785)*1000000))</f>
        <v>0</v>
      </c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10"/>
      <c r="Q438" s="32"/>
      <c r="R438" s="6" t="s">
        <v>418</v>
      </c>
      <c r="S438" s="7">
        <v>0.01</v>
      </c>
      <c r="T438" s="7">
        <v>0.01</v>
      </c>
      <c r="U438" s="7">
        <v>0.01</v>
      </c>
      <c r="V438" s="7"/>
      <c r="W438" s="7"/>
      <c r="X438" s="7"/>
      <c r="Y438" s="7"/>
    </row>
    <row r="439" spans="2:25" ht="21" x14ac:dyDescent="0.35">
      <c r="B439" s="18" t="s">
        <v>284</v>
      </c>
      <c r="C439" s="19">
        <f t="shared" ref="C439:I439" si="194">SUM(C405:C438)</f>
        <v>0</v>
      </c>
      <c r="D439" s="19">
        <f t="shared" si="194"/>
        <v>0</v>
      </c>
      <c r="E439" s="19">
        <f t="shared" si="194"/>
        <v>0</v>
      </c>
      <c r="F439" s="19">
        <f t="shared" si="194"/>
        <v>0</v>
      </c>
      <c r="G439" s="19">
        <f t="shared" si="194"/>
        <v>0</v>
      </c>
      <c r="H439" s="19">
        <f t="shared" si="194"/>
        <v>0</v>
      </c>
      <c r="I439" s="19">
        <f t="shared" si="194"/>
        <v>0</v>
      </c>
      <c r="J439" s="19">
        <f>SUM(J405:J438)</f>
        <v>0</v>
      </c>
      <c r="K439" s="19"/>
      <c r="L439" s="19"/>
      <c r="M439" s="19"/>
      <c r="N439" s="19"/>
      <c r="O439" s="19"/>
    </row>
    <row r="440" spans="2:25" ht="28.5" x14ac:dyDescent="0.45">
      <c r="B440" s="1" t="str">
        <f>R440</f>
        <v>Product</v>
      </c>
      <c r="C440" s="1" t="str">
        <f t="shared" ref="C440:I440" si="195">S440</f>
        <v>N</v>
      </c>
      <c r="D440" s="1" t="str">
        <f>$D$33</f>
        <v>P</v>
      </c>
      <c r="E440" s="1" t="str">
        <f>$E$33</f>
        <v>K</v>
      </c>
      <c r="F440" s="1" t="str">
        <f t="shared" si="195"/>
        <v>Ca</v>
      </c>
      <c r="G440" s="1" t="str">
        <f t="shared" si="195"/>
        <v>Mg</v>
      </c>
      <c r="H440" s="1" t="str">
        <f t="shared" si="195"/>
        <v>S</v>
      </c>
      <c r="I440" s="1" t="str">
        <f t="shared" si="195"/>
        <v>Si</v>
      </c>
      <c r="J440" s="1" t="str">
        <f>$J$33</f>
        <v>CO2</v>
      </c>
      <c r="K440" s="1"/>
      <c r="L440" s="1"/>
      <c r="M440" s="1"/>
      <c r="N440" s="1"/>
      <c r="O440" s="1"/>
      <c r="P440" s="1" t="s">
        <v>0</v>
      </c>
      <c r="Q440" s="1" t="s">
        <v>1</v>
      </c>
      <c r="R440" s="1" t="s">
        <v>2</v>
      </c>
      <c r="S440" s="2" t="s">
        <v>3</v>
      </c>
      <c r="T440" s="2" t="s">
        <v>4</v>
      </c>
      <c r="U440" s="2" t="s">
        <v>5</v>
      </c>
      <c r="V440" s="2" t="s">
        <v>6</v>
      </c>
      <c r="W440" s="2" t="s">
        <v>7</v>
      </c>
      <c r="X440" s="2" t="s">
        <v>8</v>
      </c>
      <c r="Y440" s="2" t="s">
        <v>9</v>
      </c>
    </row>
    <row r="441" spans="2:25" ht="21" x14ac:dyDescent="0.35">
      <c r="B441" s="4" t="str">
        <f>R441</f>
        <v>Base A</v>
      </c>
      <c r="C441" s="5">
        <f>(($P441*S441/3785)*1000000)</f>
        <v>0</v>
      </c>
      <c r="D441" s="5"/>
      <c r="E441" s="5"/>
      <c r="F441" s="5">
        <f>(($P441*V441/3785)*1000000)</f>
        <v>0</v>
      </c>
      <c r="G441" s="5">
        <f>(($P441*W441/3785)*1000000)</f>
        <v>0</v>
      </c>
      <c r="H441" s="5"/>
      <c r="I441" s="5"/>
      <c r="J441" s="5"/>
      <c r="K441" s="5"/>
      <c r="L441" s="5"/>
      <c r="M441" s="5"/>
      <c r="N441" s="5"/>
      <c r="O441" s="5"/>
      <c r="P441" s="10"/>
      <c r="Q441" s="32" t="s">
        <v>204</v>
      </c>
      <c r="R441" s="6" t="s">
        <v>196</v>
      </c>
      <c r="S441" s="7">
        <v>5.5E-2</v>
      </c>
      <c r="T441" s="7"/>
      <c r="U441" s="7"/>
      <c r="V441" s="7">
        <v>5.5E-2</v>
      </c>
      <c r="W441" s="7">
        <v>5.0000000000000001E-3</v>
      </c>
      <c r="X441" s="7"/>
      <c r="Y441" s="7"/>
    </row>
    <row r="442" spans="2:25" ht="21" x14ac:dyDescent="0.35">
      <c r="B442" s="4" t="str">
        <f t="shared" ref="B442:B444" si="196">R442</f>
        <v>Base B</v>
      </c>
      <c r="C442" s="5"/>
      <c r="D442" s="5">
        <f>IF($D$33="P",(($P442*$T442/3785*0.4364)*1000000),(($P442*$T442/3785)*1000000))</f>
        <v>0</v>
      </c>
      <c r="E442" s="5">
        <f>IF($E$33="K",(($P442*$U442/3785*0.8301)*1000000),(($P442*$U442/3785)*1000000))</f>
        <v>0</v>
      </c>
      <c r="F442" s="5">
        <f>(($P442*V442/3785)*1000000)</f>
        <v>0</v>
      </c>
      <c r="G442" s="5">
        <f>(($P442*W442/3785)*1000000)</f>
        <v>0</v>
      </c>
      <c r="H442" s="5">
        <f>(($P442*X442/3785)*1000000)</f>
        <v>0</v>
      </c>
      <c r="I442" s="5"/>
      <c r="J442" s="5"/>
      <c r="K442" s="5"/>
      <c r="L442" s="5"/>
      <c r="M442" s="5"/>
      <c r="N442" s="5"/>
      <c r="O442" s="5"/>
      <c r="P442" s="10"/>
      <c r="Q442" s="32"/>
      <c r="R442" s="6" t="s">
        <v>197</v>
      </c>
      <c r="S442" s="9"/>
      <c r="T442" s="9">
        <v>0.06</v>
      </c>
      <c r="U442" s="9">
        <v>4.4999999999999998E-2</v>
      </c>
      <c r="V442" s="9"/>
      <c r="W442" s="9">
        <v>1.4999999999999999E-2</v>
      </c>
      <c r="X442" s="9">
        <v>0.02</v>
      </c>
      <c r="Y442" s="7"/>
    </row>
    <row r="443" spans="2:25" ht="21" x14ac:dyDescent="0.35">
      <c r="B443" s="4" t="str">
        <f t="shared" si="196"/>
        <v>Solid Start</v>
      </c>
      <c r="C443" s="5">
        <f>(($P443*S443/3785)*1000000)</f>
        <v>0</v>
      </c>
      <c r="D443" s="5"/>
      <c r="E443" s="5">
        <f>IF($E$33="K",(($P443*$U443/3785*0.8301)*1000000),(($P443*$U443/3785)*1000000))</f>
        <v>0</v>
      </c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10"/>
      <c r="Q443" s="32"/>
      <c r="R443" s="6" t="s">
        <v>205</v>
      </c>
      <c r="S443" s="9">
        <v>0.02</v>
      </c>
      <c r="T443" s="9"/>
      <c r="U443" s="9">
        <v>0.06</v>
      </c>
      <c r="V443" s="9"/>
      <c r="W443" s="9"/>
      <c r="X443" s="9"/>
      <c r="Y443" s="7"/>
    </row>
    <row r="444" spans="2:25" ht="21" x14ac:dyDescent="0.35">
      <c r="B444" s="4" t="str">
        <f t="shared" si="196"/>
        <v>Rock Solid</v>
      </c>
      <c r="C444" s="5"/>
      <c r="D444" s="5">
        <f>IF($D$33="P",(($P444*$T444/3785*0.4364)*1000000),(($P444*$T444/3785)*1000000))</f>
        <v>0</v>
      </c>
      <c r="E444" s="5">
        <f>IF($E$33="K",(($P444*$U444/3785*0.8301)*1000000),(($P444*$U444/3785)*1000000))</f>
        <v>0</v>
      </c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10"/>
      <c r="Q444" s="32"/>
      <c r="R444" s="6" t="s">
        <v>206</v>
      </c>
      <c r="S444" s="9"/>
      <c r="T444" s="9">
        <v>0.04</v>
      </c>
      <c r="U444" s="9">
        <v>4.4999999999999998E-2</v>
      </c>
      <c r="V444" s="9"/>
      <c r="W444" s="9"/>
      <c r="X444" s="9"/>
      <c r="Y444" s="7"/>
    </row>
    <row r="445" spans="2:25" ht="21" x14ac:dyDescent="0.35">
      <c r="B445" s="18" t="s">
        <v>284</v>
      </c>
      <c r="C445" s="19">
        <f>SUM(C441:C444)</f>
        <v>0</v>
      </c>
      <c r="D445" s="19">
        <f t="shared" ref="D445:I445" si="197">SUM(D441:D444)</f>
        <v>0</v>
      </c>
      <c r="E445" s="19">
        <f t="shared" si="197"/>
        <v>0</v>
      </c>
      <c r="F445" s="19">
        <f t="shared" si="197"/>
        <v>0</v>
      </c>
      <c r="G445" s="19">
        <f t="shared" si="197"/>
        <v>0</v>
      </c>
      <c r="H445" s="19">
        <f t="shared" si="197"/>
        <v>0</v>
      </c>
      <c r="I445" s="19">
        <f t="shared" si="197"/>
        <v>0</v>
      </c>
      <c r="J445" s="19">
        <f>SUM(J441:J444)</f>
        <v>0</v>
      </c>
      <c r="K445" s="19"/>
      <c r="L445" s="19"/>
      <c r="M445" s="19"/>
      <c r="N445" s="19"/>
      <c r="O445" s="19"/>
    </row>
    <row r="446" spans="2:25" ht="28.5" x14ac:dyDescent="0.45">
      <c r="B446" s="1" t="str">
        <f t="shared" ref="B446:I446" si="198">R446</f>
        <v>Product</v>
      </c>
      <c r="C446" s="1" t="str">
        <f t="shared" si="198"/>
        <v>N</v>
      </c>
      <c r="D446" s="1" t="str">
        <f>$D$33</f>
        <v>P</v>
      </c>
      <c r="E446" s="1" t="str">
        <f>$E$33</f>
        <v>K</v>
      </c>
      <c r="F446" s="1" t="str">
        <f t="shared" si="198"/>
        <v>Ca</v>
      </c>
      <c r="G446" s="1" t="str">
        <f t="shared" si="198"/>
        <v>Mg</v>
      </c>
      <c r="H446" s="1" t="str">
        <f t="shared" si="198"/>
        <v>S</v>
      </c>
      <c r="I446" s="1" t="str">
        <f t="shared" si="198"/>
        <v>Si</v>
      </c>
      <c r="J446" s="1" t="str">
        <f>$J$33</f>
        <v>CO2</v>
      </c>
      <c r="K446" s="1"/>
      <c r="L446" s="1"/>
      <c r="M446" s="1"/>
      <c r="N446" s="1"/>
      <c r="O446" s="1"/>
      <c r="P446" s="1" t="s">
        <v>0</v>
      </c>
      <c r="Q446" s="1" t="s">
        <v>1</v>
      </c>
      <c r="R446" s="1" t="s">
        <v>2</v>
      </c>
      <c r="S446" s="2" t="s">
        <v>3</v>
      </c>
      <c r="T446" s="2" t="s">
        <v>4</v>
      </c>
      <c r="U446" s="2" t="s">
        <v>5</v>
      </c>
      <c r="V446" s="2" t="s">
        <v>6</v>
      </c>
      <c r="W446" s="2" t="s">
        <v>7</v>
      </c>
      <c r="X446" s="2" t="s">
        <v>8</v>
      </c>
      <c r="Y446" s="2" t="s">
        <v>9</v>
      </c>
    </row>
    <row r="447" spans="2:25" ht="21" x14ac:dyDescent="0.35">
      <c r="B447" s="4" t="str">
        <f t="shared" ref="B447:B455" si="199">R447</f>
        <v>Veg A</v>
      </c>
      <c r="C447" s="5">
        <f>(($P447*S447/3785)*1000000)</f>
        <v>0</v>
      </c>
      <c r="D447" s="5"/>
      <c r="E447" s="5">
        <f t="shared" ref="E447:E455" si="200">IF($E$33="K",(($P447*$U447/3785*0.8301)*1000000),(($P447*$U447/3785)*1000000))</f>
        <v>0</v>
      </c>
      <c r="F447" s="5">
        <f>(($P447*V447/3785)*1000000)</f>
        <v>0</v>
      </c>
      <c r="G447" s="5"/>
      <c r="H447" s="5"/>
      <c r="I447" s="5"/>
      <c r="J447" s="5"/>
      <c r="K447" s="5"/>
      <c r="L447" s="5"/>
      <c r="M447" s="5"/>
      <c r="N447" s="5"/>
      <c r="O447" s="5"/>
      <c r="P447" s="10"/>
      <c r="Q447" s="32" t="s">
        <v>71</v>
      </c>
      <c r="R447" s="6" t="s">
        <v>72</v>
      </c>
      <c r="S447" s="7">
        <v>0.04</v>
      </c>
      <c r="T447" s="7"/>
      <c r="U447" s="7">
        <v>0.01</v>
      </c>
      <c r="V447" s="7">
        <v>0.05</v>
      </c>
      <c r="W447" s="7"/>
      <c r="X447" s="7"/>
      <c r="Y447" s="7"/>
    </row>
    <row r="448" spans="2:25" ht="21" x14ac:dyDescent="0.35">
      <c r="B448" s="4" t="str">
        <f t="shared" si="199"/>
        <v>Veg B</v>
      </c>
      <c r="C448" s="5">
        <f>(($P448*S448/3785)*1000000)</f>
        <v>0</v>
      </c>
      <c r="D448" s="5">
        <f>IF($D$33="P",(($P448*$T448/3785*0.4364)*1000000),(($P448*$T448/3785)*1000000))</f>
        <v>0</v>
      </c>
      <c r="E448" s="5">
        <f t="shared" si="200"/>
        <v>0</v>
      </c>
      <c r="F448" s="5"/>
      <c r="G448" s="5">
        <f>(($P448*W448/3785)*1000000)</f>
        <v>0</v>
      </c>
      <c r="H448" s="5">
        <f>(($P448*X448/3785)*1000000)</f>
        <v>0</v>
      </c>
      <c r="I448" s="5"/>
      <c r="J448" s="5"/>
      <c r="K448" s="5"/>
      <c r="L448" s="5"/>
      <c r="M448" s="5"/>
      <c r="N448" s="5"/>
      <c r="O448" s="5"/>
      <c r="P448" s="10"/>
      <c r="Q448" s="32"/>
      <c r="R448" s="6" t="s">
        <v>73</v>
      </c>
      <c r="S448" s="9">
        <v>0.01</v>
      </c>
      <c r="T448" s="9">
        <v>0.02</v>
      </c>
      <c r="U448" s="9">
        <v>0.05</v>
      </c>
      <c r="V448" s="9"/>
      <c r="W448" s="9">
        <v>0.01</v>
      </c>
      <c r="X448" s="9">
        <v>0.02</v>
      </c>
      <c r="Y448" s="7"/>
    </row>
    <row r="449" spans="2:25" ht="21" x14ac:dyDescent="0.35">
      <c r="B449" s="4" t="str">
        <f t="shared" si="199"/>
        <v>Bud A</v>
      </c>
      <c r="C449" s="5">
        <f>(($P449*S449/3785)*1000000)</f>
        <v>0</v>
      </c>
      <c r="D449" s="5"/>
      <c r="E449" s="5">
        <f t="shared" si="200"/>
        <v>0</v>
      </c>
      <c r="F449" s="5">
        <f>(($P449*V449/3785)*1000000)</f>
        <v>0</v>
      </c>
      <c r="G449" s="5"/>
      <c r="H449" s="5"/>
      <c r="I449" s="5"/>
      <c r="J449" s="5"/>
      <c r="K449" s="5"/>
      <c r="L449" s="5"/>
      <c r="M449" s="5"/>
      <c r="N449" s="5"/>
      <c r="O449" s="5"/>
      <c r="P449" s="10"/>
      <c r="Q449" s="32"/>
      <c r="R449" s="4" t="s">
        <v>74</v>
      </c>
      <c r="S449" s="9">
        <v>0.02</v>
      </c>
      <c r="T449" s="9"/>
      <c r="U449" s="9">
        <v>0.03</v>
      </c>
      <c r="V449" s="7">
        <v>0.04</v>
      </c>
      <c r="W449" s="9"/>
      <c r="X449" s="9"/>
      <c r="Y449" s="9"/>
    </row>
    <row r="450" spans="2:25" ht="21" x14ac:dyDescent="0.35">
      <c r="B450" s="4" t="str">
        <f t="shared" si="199"/>
        <v>Bud B</v>
      </c>
      <c r="C450" s="5">
        <f>(($P450*S450/3785)*1000000)</f>
        <v>0</v>
      </c>
      <c r="D450" s="5">
        <f>IF($D$33="P",(($P450*$T450/3785*0.4364)*1000000),(($P450*$T450/3785)*1000000))</f>
        <v>0</v>
      </c>
      <c r="E450" s="5">
        <f t="shared" si="200"/>
        <v>0</v>
      </c>
      <c r="F450" s="5"/>
      <c r="G450" s="5">
        <f>(($P450*W450/3785)*1000000)</f>
        <v>0</v>
      </c>
      <c r="H450" s="5">
        <f>(($P450*X450/3785)*1000000)</f>
        <v>0</v>
      </c>
      <c r="I450" s="5"/>
      <c r="J450" s="5"/>
      <c r="K450" s="5"/>
      <c r="L450" s="5"/>
      <c r="M450" s="5"/>
      <c r="N450" s="5"/>
      <c r="O450" s="5"/>
      <c r="P450" s="10"/>
      <c r="Q450" s="32"/>
      <c r="R450" s="4" t="s">
        <v>75</v>
      </c>
      <c r="S450" s="9">
        <v>0.01</v>
      </c>
      <c r="T450" s="9">
        <v>0.03</v>
      </c>
      <c r="U450" s="9">
        <v>0.06</v>
      </c>
      <c r="V450" s="7"/>
      <c r="W450" s="9">
        <v>0.01</v>
      </c>
      <c r="X450" s="9">
        <v>0.02</v>
      </c>
      <c r="Y450" s="9"/>
    </row>
    <row r="451" spans="2:25" ht="21" x14ac:dyDescent="0.35">
      <c r="B451" s="4" t="str">
        <f t="shared" si="199"/>
        <v>Prime</v>
      </c>
      <c r="C451" s="5"/>
      <c r="D451" s="5"/>
      <c r="E451" s="5">
        <f t="shared" si="200"/>
        <v>0</v>
      </c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10"/>
      <c r="Q451" s="32"/>
      <c r="R451" s="4" t="s">
        <v>76</v>
      </c>
      <c r="S451" s="9"/>
      <c r="T451" s="9"/>
      <c r="U451" s="9">
        <v>0.03</v>
      </c>
      <c r="V451" s="7"/>
      <c r="W451" s="9"/>
      <c r="X451" s="9"/>
      <c r="Y451" s="9"/>
    </row>
    <row r="452" spans="2:25" ht="21" x14ac:dyDescent="0.35">
      <c r="B452" s="4" t="str">
        <f t="shared" si="199"/>
        <v>Roots</v>
      </c>
      <c r="C452" s="5">
        <f>(($P452*S452/3785)*1000000)</f>
        <v>0</v>
      </c>
      <c r="D452" s="5">
        <f>IF($D$33="P",(($P452*$T452/3785*0.4364)*1000000),(($P452*$T452/3785)*1000000))</f>
        <v>0</v>
      </c>
      <c r="E452" s="5">
        <f t="shared" si="200"/>
        <v>0</v>
      </c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10"/>
      <c r="Q452" s="32"/>
      <c r="R452" s="4" t="s">
        <v>77</v>
      </c>
      <c r="S452" s="9">
        <v>7.0000000000000001E-3</v>
      </c>
      <c r="T452" s="9">
        <v>0.01</v>
      </c>
      <c r="U452" s="9">
        <v>0.02</v>
      </c>
      <c r="V452" s="7"/>
      <c r="W452" s="9"/>
      <c r="X452" s="9"/>
      <c r="Y452" s="9"/>
    </row>
    <row r="453" spans="2:25" ht="21" x14ac:dyDescent="0.35">
      <c r="B453" s="4" t="str">
        <f t="shared" si="199"/>
        <v>Foliar</v>
      </c>
      <c r="C453" s="5">
        <f>(($P453*S453/3785)*1000000)</f>
        <v>0</v>
      </c>
      <c r="D453" s="5"/>
      <c r="E453" s="5">
        <f t="shared" si="200"/>
        <v>0</v>
      </c>
      <c r="F453" s="5">
        <f>(($P453*V453/3785)*1000000)</f>
        <v>0</v>
      </c>
      <c r="G453" s="5">
        <f>(($P453*W453/3785)*1000000)</f>
        <v>0</v>
      </c>
      <c r="H453" s="5"/>
      <c r="I453" s="5"/>
      <c r="J453" s="5"/>
      <c r="K453" s="5"/>
      <c r="L453" s="5"/>
      <c r="M453" s="5"/>
      <c r="N453" s="5"/>
      <c r="O453" s="5"/>
      <c r="P453" s="10"/>
      <c r="Q453" s="32"/>
      <c r="R453" s="4" t="s">
        <v>78</v>
      </c>
      <c r="S453" s="9">
        <v>0.01</v>
      </c>
      <c r="T453" s="9"/>
      <c r="U453" s="9">
        <v>0.02</v>
      </c>
      <c r="V453" s="7">
        <v>0.01</v>
      </c>
      <c r="W453" s="9">
        <v>7.4999999999999997E-3</v>
      </c>
      <c r="X453" s="9"/>
      <c r="Y453" s="9"/>
    </row>
    <row r="454" spans="2:25" ht="21" x14ac:dyDescent="0.35">
      <c r="B454" s="4" t="str">
        <f t="shared" si="199"/>
        <v>Fire</v>
      </c>
      <c r="C454" s="5">
        <f>(($P454*S454/3785)*1000000)</f>
        <v>0</v>
      </c>
      <c r="D454" s="5">
        <f>IF($D$33="P",(($P454*$T454/3785*0.4364)*1000000),(($P454*$T454/3785)*1000000))</f>
        <v>0</v>
      </c>
      <c r="E454" s="5">
        <f t="shared" si="200"/>
        <v>0</v>
      </c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10"/>
      <c r="Q454" s="32"/>
      <c r="R454" s="4" t="s">
        <v>79</v>
      </c>
      <c r="S454" s="9">
        <v>0.01</v>
      </c>
      <c r="T454" s="9">
        <v>0.1</v>
      </c>
      <c r="U454" s="9">
        <v>0.16</v>
      </c>
      <c r="V454" s="7"/>
      <c r="W454" s="9"/>
      <c r="X454" s="9"/>
      <c r="Y454" s="9"/>
    </row>
    <row r="455" spans="2:25" ht="21" x14ac:dyDescent="0.35">
      <c r="B455" s="4" t="str">
        <f t="shared" si="199"/>
        <v>Finish</v>
      </c>
      <c r="C455" s="5"/>
      <c r="D455" s="5"/>
      <c r="E455" s="5">
        <f t="shared" si="200"/>
        <v>0</v>
      </c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10"/>
      <c r="Q455" s="32"/>
      <c r="R455" s="4" t="s">
        <v>80</v>
      </c>
      <c r="S455" s="9"/>
      <c r="T455" s="9"/>
      <c r="U455" s="9">
        <v>0.01</v>
      </c>
      <c r="V455" s="7"/>
      <c r="W455" s="9"/>
      <c r="X455" s="9"/>
      <c r="Y455" s="9"/>
    </row>
    <row r="456" spans="2:25" ht="21" x14ac:dyDescent="0.35">
      <c r="B456" s="18" t="s">
        <v>284</v>
      </c>
      <c r="C456" s="19">
        <f t="shared" ref="C456:I456" si="201">SUM(C447:C455)</f>
        <v>0</v>
      </c>
      <c r="D456" s="19">
        <f t="shared" si="201"/>
        <v>0</v>
      </c>
      <c r="E456" s="19">
        <f t="shared" si="201"/>
        <v>0</v>
      </c>
      <c r="F456" s="19">
        <f t="shared" si="201"/>
        <v>0</v>
      </c>
      <c r="G456" s="19">
        <f t="shared" si="201"/>
        <v>0</v>
      </c>
      <c r="H456" s="19">
        <f t="shared" si="201"/>
        <v>0</v>
      </c>
      <c r="I456" s="19">
        <f t="shared" si="201"/>
        <v>0</v>
      </c>
      <c r="J456" s="19">
        <f>SUM(J447:J455)</f>
        <v>0</v>
      </c>
      <c r="K456" s="19"/>
      <c r="L456" s="19"/>
      <c r="M456" s="19"/>
      <c r="N456" s="19"/>
      <c r="O456" s="19"/>
    </row>
    <row r="457" spans="2:25" ht="28.5" x14ac:dyDescent="0.45">
      <c r="B457" s="1" t="str">
        <f t="shared" ref="B457:I457" si="202">R457</f>
        <v>Product</v>
      </c>
      <c r="C457" s="1" t="str">
        <f t="shared" si="202"/>
        <v>N</v>
      </c>
      <c r="D457" s="1" t="str">
        <f>$D$33</f>
        <v>P</v>
      </c>
      <c r="E457" s="1" t="str">
        <f>$E$33</f>
        <v>K</v>
      </c>
      <c r="F457" s="1" t="str">
        <f t="shared" si="202"/>
        <v>Ca</v>
      </c>
      <c r="G457" s="1" t="str">
        <f t="shared" si="202"/>
        <v>Mg</v>
      </c>
      <c r="H457" s="1" t="str">
        <f t="shared" si="202"/>
        <v>S</v>
      </c>
      <c r="I457" s="1" t="str">
        <f t="shared" si="202"/>
        <v>Si</v>
      </c>
      <c r="J457" s="1" t="str">
        <f>$J$33</f>
        <v>CO2</v>
      </c>
      <c r="K457" s="1"/>
      <c r="L457" s="1"/>
      <c r="M457" s="1"/>
      <c r="N457" s="1"/>
      <c r="O457" s="1"/>
      <c r="P457" s="1" t="s">
        <v>0</v>
      </c>
      <c r="Q457" s="1" t="s">
        <v>1</v>
      </c>
      <c r="R457" s="1" t="s">
        <v>2</v>
      </c>
      <c r="S457" s="2" t="s">
        <v>3</v>
      </c>
      <c r="T457" s="2" t="s">
        <v>4</v>
      </c>
      <c r="U457" s="2" t="s">
        <v>5</v>
      </c>
      <c r="V457" s="2" t="s">
        <v>6</v>
      </c>
      <c r="W457" s="2" t="s">
        <v>7</v>
      </c>
      <c r="X457" s="2" t="s">
        <v>8</v>
      </c>
      <c r="Y457" s="2" t="s">
        <v>9</v>
      </c>
    </row>
    <row r="458" spans="2:25" ht="21" x14ac:dyDescent="0.35">
      <c r="B458" s="4" t="str">
        <f>R458</f>
        <v>Grow A</v>
      </c>
      <c r="C458" s="5">
        <f>(($P458*S458/3785)*1000000)</f>
        <v>0</v>
      </c>
      <c r="D458" s="5">
        <f>IF($D$33="P",(($P458*$T458/3785*0.4364)*1000000),(($P458*$T458/3785)*1000000))</f>
        <v>0</v>
      </c>
      <c r="E458" s="5">
        <f>IF($E$33="K",(($P458*$U458/3785*0.8301)*1000000),(($P458*$U458/3785)*1000000))</f>
        <v>0</v>
      </c>
      <c r="F458" s="5"/>
      <c r="G458" s="5">
        <f>(($P458*W458/3785)*1000000)</f>
        <v>0</v>
      </c>
      <c r="H458" s="5">
        <f>(($P458*X458/3785)*1000000)</f>
        <v>0</v>
      </c>
      <c r="I458" s="5"/>
      <c r="J458" s="5"/>
      <c r="K458" s="5"/>
      <c r="L458" s="5"/>
      <c r="M458" s="5"/>
      <c r="N458" s="5"/>
      <c r="O458" s="5"/>
      <c r="P458" s="10"/>
      <c r="Q458" s="32" t="s">
        <v>63</v>
      </c>
      <c r="R458" s="6" t="s">
        <v>21</v>
      </c>
      <c r="S458" s="7">
        <v>0.03</v>
      </c>
      <c r="T458" s="7">
        <v>0.06</v>
      </c>
      <c r="U458" s="7">
        <v>0.22</v>
      </c>
      <c r="V458" s="7"/>
      <c r="W458" s="7">
        <v>2.5000000000000001E-2</v>
      </c>
      <c r="X458" s="7">
        <v>0.01</v>
      </c>
      <c r="Y458" s="7"/>
    </row>
    <row r="459" spans="2:25" ht="21" x14ac:dyDescent="0.35">
      <c r="B459" s="4" t="str">
        <f>R459</f>
        <v>Grow B</v>
      </c>
      <c r="C459" s="5">
        <f>(($P459*S459/3785)*1000000)</f>
        <v>0</v>
      </c>
      <c r="D459" s="5"/>
      <c r="E459" s="5"/>
      <c r="F459" s="5">
        <f>(($P459*V459/3785)*1000000)</f>
        <v>0</v>
      </c>
      <c r="G459" s="5"/>
      <c r="H459" s="5"/>
      <c r="I459" s="5"/>
      <c r="J459" s="5"/>
      <c r="K459" s="5"/>
      <c r="L459" s="5"/>
      <c r="M459" s="5"/>
      <c r="N459" s="5"/>
      <c r="O459" s="5"/>
      <c r="P459" s="10"/>
      <c r="Q459" s="32"/>
      <c r="R459" s="6" t="s">
        <v>22</v>
      </c>
      <c r="S459" s="9">
        <v>0.14499999999999999</v>
      </c>
      <c r="T459" s="9"/>
      <c r="U459" s="9"/>
      <c r="V459" s="9">
        <v>0.19</v>
      </c>
      <c r="W459" s="9"/>
      <c r="X459" s="9"/>
      <c r="Y459" s="7"/>
    </row>
    <row r="460" spans="2:25" ht="21" x14ac:dyDescent="0.35">
      <c r="B460" s="4" t="str">
        <f>R460</f>
        <v>Bloom A</v>
      </c>
      <c r="C460" s="5"/>
      <c r="D460" s="5">
        <f>IF($D$33="P",(($P460*$T460/3785*0.4364)*1000000),(($P460*$T460/3785)*1000000))</f>
        <v>0</v>
      </c>
      <c r="E460" s="5">
        <f>IF($E$33="K",(($P460*$U460/3785*0.8301)*1000000),(($P460*$U460/3785)*1000000))</f>
        <v>0</v>
      </c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10"/>
      <c r="Q460" s="32"/>
      <c r="R460" s="4" t="s">
        <v>23</v>
      </c>
      <c r="S460" s="9">
        <v>0</v>
      </c>
      <c r="T460" s="9">
        <v>0.1</v>
      </c>
      <c r="U460" s="9">
        <v>0.26</v>
      </c>
      <c r="V460" s="7"/>
      <c r="W460" s="9"/>
      <c r="X460" s="9"/>
      <c r="Y460" s="9"/>
    </row>
    <row r="461" spans="2:25" ht="21" x14ac:dyDescent="0.35">
      <c r="B461" s="4" t="str">
        <f>R461</f>
        <v>Bloom B</v>
      </c>
      <c r="C461" s="5"/>
      <c r="D461" s="5"/>
      <c r="E461" s="5"/>
      <c r="F461" s="5"/>
      <c r="G461" s="5">
        <f>(($P461*W461/3785)*1000000)</f>
        <v>0</v>
      </c>
      <c r="H461" s="5"/>
      <c r="I461" s="5"/>
      <c r="J461" s="5"/>
      <c r="K461" s="5"/>
      <c r="L461" s="5"/>
      <c r="M461" s="5"/>
      <c r="N461" s="5"/>
      <c r="O461" s="5"/>
      <c r="P461" s="10"/>
      <c r="Q461" s="32"/>
      <c r="R461" s="4" t="s">
        <v>24</v>
      </c>
      <c r="S461" s="9"/>
      <c r="T461" s="9"/>
      <c r="U461" s="9"/>
      <c r="V461" s="7"/>
      <c r="W461" s="9">
        <v>2.5000000000000001E-2</v>
      </c>
      <c r="X461" s="9"/>
      <c r="Y461" s="9"/>
    </row>
    <row r="462" spans="2:25" ht="21" x14ac:dyDescent="0.35">
      <c r="B462" s="18" t="s">
        <v>284</v>
      </c>
      <c r="C462" s="19">
        <f t="shared" ref="C462:I462" si="203">SUM(C458:C461)</f>
        <v>0</v>
      </c>
      <c r="D462" s="19">
        <f t="shared" si="203"/>
        <v>0</v>
      </c>
      <c r="E462" s="19">
        <f t="shared" si="203"/>
        <v>0</v>
      </c>
      <c r="F462" s="19">
        <f t="shared" si="203"/>
        <v>0</v>
      </c>
      <c r="G462" s="19">
        <f t="shared" si="203"/>
        <v>0</v>
      </c>
      <c r="H462" s="19">
        <f t="shared" si="203"/>
        <v>0</v>
      </c>
      <c r="I462" s="19">
        <f t="shared" si="203"/>
        <v>0</v>
      </c>
      <c r="J462" s="19">
        <f>SUM(J458:J461)</f>
        <v>0</v>
      </c>
      <c r="K462" s="19"/>
      <c r="L462" s="19"/>
      <c r="M462" s="19"/>
      <c r="N462" s="19"/>
      <c r="O462" s="19"/>
    </row>
    <row r="463" spans="2:25" ht="28.5" x14ac:dyDescent="0.45">
      <c r="B463" s="1" t="str">
        <f t="shared" ref="B463:I463" si="204">R463</f>
        <v>Product</v>
      </c>
      <c r="C463" s="1" t="str">
        <f t="shared" si="204"/>
        <v>N</v>
      </c>
      <c r="D463" s="1" t="str">
        <f>$D$33</f>
        <v>P</v>
      </c>
      <c r="E463" s="1" t="str">
        <f>$E$33</f>
        <v>K</v>
      </c>
      <c r="F463" s="1" t="str">
        <f t="shared" si="204"/>
        <v>Ca</v>
      </c>
      <c r="G463" s="1" t="str">
        <f t="shared" si="204"/>
        <v>Mg</v>
      </c>
      <c r="H463" s="1" t="str">
        <f t="shared" si="204"/>
        <v>S</v>
      </c>
      <c r="I463" s="1" t="str">
        <f t="shared" si="204"/>
        <v>Si</v>
      </c>
      <c r="J463" s="1" t="str">
        <f>$J$33</f>
        <v>CO2</v>
      </c>
      <c r="K463" s="1"/>
      <c r="L463" s="1"/>
      <c r="M463" s="1"/>
      <c r="N463" s="1"/>
      <c r="O463" s="1"/>
      <c r="P463" s="1" t="s">
        <v>0</v>
      </c>
      <c r="Q463" s="1" t="s">
        <v>1</v>
      </c>
      <c r="R463" s="1" t="s">
        <v>2</v>
      </c>
      <c r="S463" s="2" t="s">
        <v>3</v>
      </c>
      <c r="T463" s="2" t="s">
        <v>4</v>
      </c>
      <c r="U463" s="2" t="s">
        <v>5</v>
      </c>
      <c r="V463" s="2" t="s">
        <v>6</v>
      </c>
      <c r="W463" s="2" t="s">
        <v>7</v>
      </c>
      <c r="X463" s="2" t="s">
        <v>8</v>
      </c>
      <c r="Y463" s="2" t="s">
        <v>9</v>
      </c>
    </row>
    <row r="464" spans="2:25" ht="21" x14ac:dyDescent="0.35">
      <c r="B464" s="4" t="str">
        <f t="shared" ref="B464:B483" si="205">R464</f>
        <v>Cocos A</v>
      </c>
      <c r="C464" s="5">
        <f>(($P464*S464/3785)*1000000)</f>
        <v>0</v>
      </c>
      <c r="D464" s="5"/>
      <c r="E464" s="5">
        <f>IF($E$33="K",(($P464*$U464/3785*0.8301)*1000000),(($P464*$U464/3785)*1000000))</f>
        <v>0</v>
      </c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33"/>
      <c r="Q464" s="32" t="s">
        <v>29</v>
      </c>
      <c r="R464" s="6" t="s">
        <v>30</v>
      </c>
      <c r="S464" s="7">
        <v>0.05</v>
      </c>
      <c r="T464" s="7"/>
      <c r="U464" s="7">
        <v>0.01</v>
      </c>
      <c r="V464" s="7"/>
      <c r="W464" s="7"/>
      <c r="X464" s="7"/>
      <c r="Y464" s="7"/>
    </row>
    <row r="465" spans="2:25" ht="21" x14ac:dyDescent="0.35">
      <c r="B465" s="4" t="str">
        <f t="shared" si="205"/>
        <v>Cocos B</v>
      </c>
      <c r="C465" s="5">
        <f>(($P464*S465/3785)*1000000)</f>
        <v>0</v>
      </c>
      <c r="D465" s="5">
        <f>IF($D$33="P",(($P464*$T465/3785*0.4364)*1000000),(($P464*$T465/3785)*1000000))</f>
        <v>0</v>
      </c>
      <c r="E465" s="5">
        <f>IF($E$33="K",(($P464*$U465/3785*0.8301)*1000000),(($P464*$U465/3785)*1000000))</f>
        <v>0</v>
      </c>
      <c r="F465" s="5"/>
      <c r="G465" s="5">
        <f t="shared" ref="G465" si="206">(($P464*W465/3785)*1000000)</f>
        <v>0</v>
      </c>
      <c r="H465" s="5"/>
      <c r="I465" s="5"/>
      <c r="J465" s="5"/>
      <c r="K465" s="5"/>
      <c r="L465" s="5"/>
      <c r="M465" s="5"/>
      <c r="N465" s="5"/>
      <c r="O465" s="5"/>
      <c r="P465" s="33"/>
      <c r="Q465" s="32"/>
      <c r="R465" s="6" t="s">
        <v>31</v>
      </c>
      <c r="S465" s="7">
        <v>0.02</v>
      </c>
      <c r="T465" s="7">
        <v>0.03</v>
      </c>
      <c r="U465" s="7">
        <v>7.0000000000000007E-2</v>
      </c>
      <c r="V465" s="7"/>
      <c r="W465" s="7">
        <v>1.7000000000000001E-2</v>
      </c>
      <c r="X465" s="7"/>
      <c r="Y465" s="7"/>
    </row>
    <row r="466" spans="2:25" ht="21" x14ac:dyDescent="0.35">
      <c r="B466" s="4" t="str">
        <f t="shared" si="205"/>
        <v>Aqua Flakes A</v>
      </c>
      <c r="C466" s="5">
        <f>(($P466*S466/3785)*1000000)</f>
        <v>0</v>
      </c>
      <c r="D466" s="5"/>
      <c r="E466" s="5">
        <f>IF($E$33="K",(($P466*$U466/3785*0.8301)*1000000),(($P466*$U466/3785)*1000000))</f>
        <v>0</v>
      </c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33"/>
      <c r="Q466" s="32"/>
      <c r="R466" s="4" t="s">
        <v>33</v>
      </c>
      <c r="S466" s="9">
        <v>0.04</v>
      </c>
      <c r="T466" s="9"/>
      <c r="U466" s="9">
        <v>0.01</v>
      </c>
      <c r="V466" s="7"/>
      <c r="W466" s="9"/>
      <c r="X466" s="9"/>
      <c r="Y466" s="9"/>
    </row>
    <row r="467" spans="2:25" ht="21" x14ac:dyDescent="0.35">
      <c r="B467" s="4" t="str">
        <f t="shared" si="205"/>
        <v>Aqua Flakes B</v>
      </c>
      <c r="C467" s="5">
        <f>(($P466*S467/3785)*1000000)</f>
        <v>0</v>
      </c>
      <c r="D467" s="5">
        <f>IF($D$33="P",(($P466*$T467/3785*0.4364)*1000000),(($P466*$T467/3785)*1000000))</f>
        <v>0</v>
      </c>
      <c r="E467" s="5">
        <f>IF($E$33="K",(($P466*$U467/3785*0.8301)*1000000),(($P466*$U467/3785)*1000000))</f>
        <v>0</v>
      </c>
      <c r="F467" s="5"/>
      <c r="G467" s="5">
        <f t="shared" ref="G467" si="207">(($P466*W467/3785)*1000000)</f>
        <v>0</v>
      </c>
      <c r="H467" s="5"/>
      <c r="I467" s="5"/>
      <c r="J467" s="5"/>
      <c r="K467" s="5"/>
      <c r="L467" s="5"/>
      <c r="M467" s="5"/>
      <c r="N467" s="5"/>
      <c r="O467" s="5"/>
      <c r="P467" s="33"/>
      <c r="Q467" s="32"/>
      <c r="R467" s="4" t="s">
        <v>34</v>
      </c>
      <c r="S467" s="9">
        <v>0.02</v>
      </c>
      <c r="T467" s="9">
        <v>0.03</v>
      </c>
      <c r="U467" s="9">
        <v>7.0000000000000007E-2</v>
      </c>
      <c r="V467" s="7"/>
      <c r="W467" s="9">
        <v>1.7000000000000001E-2</v>
      </c>
      <c r="X467" s="9"/>
      <c r="Y467" s="9"/>
    </row>
    <row r="468" spans="2:25" ht="21" x14ac:dyDescent="0.35">
      <c r="B468" s="4" t="str">
        <f t="shared" si="205"/>
        <v>Soil A</v>
      </c>
      <c r="C468" s="5">
        <f>(($P468*S468/3785)*1000000)</f>
        <v>0</v>
      </c>
      <c r="D468" s="5"/>
      <c r="E468" s="5">
        <f>IF($E$33="K",(($P468*$U468/3785*0.8301)*1000000),(($P468*$U468/3785)*1000000))</f>
        <v>0</v>
      </c>
      <c r="F468" s="5">
        <f t="shared" ref="F468" si="208">(($P468*V468/3785)*1000000)</f>
        <v>0</v>
      </c>
      <c r="G468" s="5"/>
      <c r="H468" s="5"/>
      <c r="I468" s="5"/>
      <c r="J468" s="5"/>
      <c r="K468" s="5"/>
      <c r="L468" s="5"/>
      <c r="M468" s="5"/>
      <c r="N468" s="5"/>
      <c r="O468" s="5"/>
      <c r="P468" s="33"/>
      <c r="Q468" s="32"/>
      <c r="R468" s="6" t="s">
        <v>290</v>
      </c>
      <c r="S468" s="7">
        <v>0.02</v>
      </c>
      <c r="T468" s="7"/>
      <c r="U468" s="7">
        <v>0.02</v>
      </c>
      <c r="V468" s="7">
        <v>0.01</v>
      </c>
      <c r="W468" s="7"/>
      <c r="X468" s="7"/>
      <c r="Y468" s="7"/>
    </row>
    <row r="469" spans="2:25" ht="21" x14ac:dyDescent="0.35">
      <c r="B469" s="4" t="str">
        <f t="shared" si="205"/>
        <v>Soil B</v>
      </c>
      <c r="C469" s="5">
        <f>(($P468*S469/3785)*1000000)</f>
        <v>0</v>
      </c>
      <c r="D469" s="5">
        <f>IF($D$33="P",(($P468*$T469/3785*0.4364)*1000000),(($P468*$T469/3785)*1000000))</f>
        <v>0</v>
      </c>
      <c r="E469" s="5">
        <f>IF($E$33="K",(($P468*$U469/3785*0.8301)*1000000),(($P468*$U469/3785)*1000000))</f>
        <v>0</v>
      </c>
      <c r="F469" s="5"/>
      <c r="G469" s="5">
        <f t="shared" ref="G469" si="209">(($P468*W469/3785)*1000000)</f>
        <v>0</v>
      </c>
      <c r="H469" s="5"/>
      <c r="I469" s="5"/>
      <c r="J469" s="5"/>
      <c r="K469" s="5"/>
      <c r="L469" s="5"/>
      <c r="M469" s="5"/>
      <c r="N469" s="5"/>
      <c r="O469" s="5"/>
      <c r="P469" s="33"/>
      <c r="Q469" s="32"/>
      <c r="R469" s="6" t="s">
        <v>291</v>
      </c>
      <c r="S469" s="9">
        <v>0.01</v>
      </c>
      <c r="T469" s="9">
        <v>0.02</v>
      </c>
      <c r="U469" s="9">
        <v>0.04</v>
      </c>
      <c r="V469" s="9"/>
      <c r="W469" s="9">
        <v>0.01</v>
      </c>
      <c r="X469" s="9"/>
      <c r="Y469" s="9"/>
    </row>
    <row r="470" spans="2:25" ht="21" x14ac:dyDescent="0.35">
      <c r="B470" s="4" t="str">
        <f t="shared" si="205"/>
        <v>Hydro A</v>
      </c>
      <c r="C470" s="5">
        <f>(($P470*S470/3785)*1000000)</f>
        <v>0</v>
      </c>
      <c r="D470" s="5"/>
      <c r="E470" s="5">
        <f>IF($E$33="K",(($P470*$U470/3785*0.8301)*1000000),(($P470*$U470/3785)*1000000))</f>
        <v>0</v>
      </c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33"/>
      <c r="Q470" s="32"/>
      <c r="R470" s="6" t="s">
        <v>125</v>
      </c>
      <c r="S470" s="9">
        <v>0.04</v>
      </c>
      <c r="T470" s="9"/>
      <c r="U470" s="9">
        <v>0.01</v>
      </c>
      <c r="V470" s="9"/>
      <c r="W470" s="9"/>
      <c r="X470" s="9"/>
      <c r="Y470" s="9"/>
    </row>
    <row r="471" spans="2:25" ht="21" x14ac:dyDescent="0.35">
      <c r="B471" s="4" t="str">
        <f t="shared" si="205"/>
        <v>Hydro B</v>
      </c>
      <c r="C471" s="5">
        <f>(($P470*S471/3785)*1000000)</f>
        <v>0</v>
      </c>
      <c r="D471" s="5">
        <f>IF($D$33="P",(($P471*$T471/3785*0.4364)*1000000),(($P471*$T471/3785)*1000000))</f>
        <v>0</v>
      </c>
      <c r="E471" s="5">
        <f>IF($E$33="K",(($P470*$U471/3785*0.8301)*1000000),(($P470*$U471/3785)*1000000))</f>
        <v>0</v>
      </c>
      <c r="F471" s="5"/>
      <c r="G471" s="5">
        <f t="shared" ref="G471" si="210">(($P470*W471/3785)*1000000)</f>
        <v>0</v>
      </c>
      <c r="H471" s="5"/>
      <c r="I471" s="5"/>
      <c r="J471" s="5"/>
      <c r="K471" s="5"/>
      <c r="L471" s="5"/>
      <c r="M471" s="5"/>
      <c r="N471" s="5"/>
      <c r="O471" s="5"/>
      <c r="P471" s="33"/>
      <c r="Q471" s="32"/>
      <c r="R471" s="6" t="s">
        <v>126</v>
      </c>
      <c r="S471" s="9">
        <v>0.02</v>
      </c>
      <c r="T471" s="9">
        <v>0.03</v>
      </c>
      <c r="U471" s="9">
        <v>7.0000000000000007E-2</v>
      </c>
      <c r="V471" s="9"/>
      <c r="W471" s="9">
        <v>1.7000000000000001E-2</v>
      </c>
      <c r="X471" s="9"/>
      <c r="Y471" s="9"/>
    </row>
    <row r="472" spans="2:25" ht="21" x14ac:dyDescent="0.35">
      <c r="B472" s="4" t="str">
        <f t="shared" si="205"/>
        <v>Bio-1-Component</v>
      </c>
      <c r="C472" s="5">
        <f>(($P472*S472/3785)*1000000)</f>
        <v>0</v>
      </c>
      <c r="D472" s="5">
        <f>IF($D$33="P",(($P472*$T472/3785*0.4364)*1000000),(($P472*$T472/3785)*1000000))</f>
        <v>0</v>
      </c>
      <c r="E472" s="5">
        <f>IF($E$33="K",(($P472*$U472/3785*0.8301)*1000000),(($P472*$U472/3785)*1000000))</f>
        <v>0</v>
      </c>
      <c r="F472" s="5"/>
      <c r="G472" s="5">
        <f t="shared" ref="G472:G474" si="211">(($P472*W472/3785)*1000000)</f>
        <v>0</v>
      </c>
      <c r="H472" s="5"/>
      <c r="I472" s="5"/>
      <c r="J472" s="5"/>
      <c r="K472" s="5"/>
      <c r="L472" s="5"/>
      <c r="M472" s="5"/>
      <c r="N472" s="5"/>
      <c r="O472" s="5"/>
      <c r="P472" s="10"/>
      <c r="Q472" s="32"/>
      <c r="R472" s="6" t="s">
        <v>300</v>
      </c>
      <c r="S472" s="9">
        <v>0.02</v>
      </c>
      <c r="T472" s="9">
        <v>0.02</v>
      </c>
      <c r="U472" s="9">
        <v>0.05</v>
      </c>
      <c r="V472" s="9"/>
      <c r="W472" s="9">
        <v>5.0000000000000001E-3</v>
      </c>
      <c r="X472" s="9"/>
      <c r="Y472" s="9"/>
    </row>
    <row r="473" spans="2:25" ht="21" x14ac:dyDescent="0.35">
      <c r="B473" s="4" t="str">
        <f t="shared" si="205"/>
        <v>1-Component Soil</v>
      </c>
      <c r="C473" s="5">
        <f t="shared" ref="C473:C483" si="212">(($P473*S473/3785)*1000000)</f>
        <v>0</v>
      </c>
      <c r="D473" s="5">
        <f>IF($D$33="P",(($P473*$T473/3785*0.4364)*1000000),(($P473*$T473/3785)*1000000))</f>
        <v>0</v>
      </c>
      <c r="E473" s="5">
        <f>IF($E$33="K",(($P473*$U473/3785*0.8301)*1000000),(($P473*$U473/3785)*1000000))</f>
        <v>0</v>
      </c>
      <c r="F473" s="5"/>
      <c r="G473" s="5">
        <f t="shared" si="211"/>
        <v>0</v>
      </c>
      <c r="H473" s="5"/>
      <c r="I473" s="5"/>
      <c r="J473" s="5"/>
      <c r="K473" s="5"/>
      <c r="L473" s="5"/>
      <c r="M473" s="5"/>
      <c r="N473" s="5"/>
      <c r="O473" s="5"/>
      <c r="P473" s="10"/>
      <c r="Q473" s="32"/>
      <c r="R473" s="6" t="s">
        <v>292</v>
      </c>
      <c r="S473" s="9">
        <v>0.02</v>
      </c>
      <c r="T473" s="9">
        <v>0.02</v>
      </c>
      <c r="U473" s="9">
        <v>0.05</v>
      </c>
      <c r="V473" s="9"/>
      <c r="W473" s="9">
        <v>5.0000000000000001E-3</v>
      </c>
      <c r="X473" s="9"/>
      <c r="Y473" s="9"/>
    </row>
    <row r="474" spans="2:25" ht="21" x14ac:dyDescent="0.35">
      <c r="B474" s="4" t="str">
        <f t="shared" si="205"/>
        <v>Nitrogen Boost</v>
      </c>
      <c r="C474" s="5">
        <f t="shared" si="212"/>
        <v>0</v>
      </c>
      <c r="D474" s="5"/>
      <c r="E474" s="5"/>
      <c r="F474" s="5"/>
      <c r="G474" s="5">
        <f t="shared" si="211"/>
        <v>0</v>
      </c>
      <c r="H474" s="5"/>
      <c r="I474" s="5"/>
      <c r="J474" s="5"/>
      <c r="K474" s="5"/>
      <c r="L474" s="5"/>
      <c r="M474" s="5"/>
      <c r="N474" s="5"/>
      <c r="O474" s="5"/>
      <c r="P474" s="10"/>
      <c r="Q474" s="32"/>
      <c r="R474" s="4" t="s">
        <v>293</v>
      </c>
      <c r="S474" s="9">
        <v>0.15</v>
      </c>
      <c r="T474" s="9"/>
      <c r="U474" s="9"/>
      <c r="V474" s="7"/>
      <c r="W474" s="9">
        <v>5.0000000000000001E-3</v>
      </c>
      <c r="X474" s="9"/>
      <c r="Y474" s="9"/>
    </row>
    <row r="475" spans="2:25" ht="21" x14ac:dyDescent="0.35">
      <c r="B475" s="4" t="str">
        <f t="shared" si="205"/>
        <v>Drip Clean</v>
      </c>
      <c r="C475" s="5"/>
      <c r="D475" s="5">
        <f>IF($D$33="P",(($P475*$T475/3785*0.4364)*1000000),(($P475*$T475/3785)*1000000))</f>
        <v>0</v>
      </c>
      <c r="E475" s="5">
        <f>IF($E$33="K",(($P475*$U475/3785*0.8301)*1000000),(($P475*$U475/3785)*1000000))</f>
        <v>0</v>
      </c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10"/>
      <c r="Q475" s="32"/>
      <c r="R475" s="4" t="s">
        <v>32</v>
      </c>
      <c r="S475" s="9"/>
      <c r="T475" s="9">
        <v>0.24</v>
      </c>
      <c r="U475" s="9">
        <v>0.08</v>
      </c>
      <c r="V475" s="7"/>
      <c r="W475" s="9"/>
      <c r="X475" s="9"/>
      <c r="Y475" s="9"/>
    </row>
    <row r="476" spans="2:25" ht="21" x14ac:dyDescent="0.35">
      <c r="B476" s="4" t="str">
        <f t="shared" si="205"/>
        <v>Top Booster</v>
      </c>
      <c r="C476" s="5"/>
      <c r="D476" s="5">
        <f>IF($D$33="P",(($P476*$T476/3785*0.4364)*1000000),(($P476*$T476/3785)*1000000))</f>
        <v>0</v>
      </c>
      <c r="E476" s="5">
        <f>IF($E$33="K",(($P476*$U476/3785*0.8301)*1000000),(($P476*$U476/3785)*1000000))</f>
        <v>0</v>
      </c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10"/>
      <c r="Q476" s="32"/>
      <c r="R476" s="4" t="s">
        <v>288</v>
      </c>
      <c r="S476" s="9"/>
      <c r="T476" s="9">
        <v>0.08</v>
      </c>
      <c r="U476" s="9">
        <v>7.0000000000000007E-2</v>
      </c>
      <c r="V476" s="7"/>
      <c r="W476" s="9"/>
      <c r="X476" s="9"/>
      <c r="Y476" s="9"/>
    </row>
    <row r="477" spans="2:25" ht="21" x14ac:dyDescent="0.35">
      <c r="B477" s="4" t="str">
        <f t="shared" si="205"/>
        <v>Top Shooter</v>
      </c>
      <c r="C477" s="5"/>
      <c r="D477" s="5">
        <f>IF($D$33="P",(($P477*$T477/3785*0.4364)*1000000),(($P477*$T477/3785)*1000000))</f>
        <v>0</v>
      </c>
      <c r="E477" s="5">
        <f>IF($E$33="K",(($P477*$U477/3785*0.8301)*1000000),(($P477*$U477/3785)*1000000))</f>
        <v>0</v>
      </c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10"/>
      <c r="Q477" s="32"/>
      <c r="R477" s="4" t="s">
        <v>299</v>
      </c>
      <c r="S477" s="9"/>
      <c r="T477" s="9">
        <v>0.06</v>
      </c>
      <c r="U477" s="9">
        <v>0.05</v>
      </c>
      <c r="V477" s="7"/>
      <c r="W477" s="9"/>
      <c r="X477" s="9"/>
      <c r="Y477" s="9"/>
    </row>
    <row r="478" spans="2:25" ht="21" x14ac:dyDescent="0.35">
      <c r="B478" s="4" t="str">
        <f t="shared" si="205"/>
        <v>Shooting Powder</v>
      </c>
      <c r="C478" s="5"/>
      <c r="D478" s="5">
        <f>IF($D$33="P",(($P478*$T478/3785*0.4364)*1000000),(($P478*$T478/3785)*1000000))</f>
        <v>0</v>
      </c>
      <c r="E478" s="5">
        <f>IF($E$33="K",(($P478*$U478/3785*0.8301)*1000000),(($P478*$U478/3785)*1000000))</f>
        <v>0</v>
      </c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10"/>
      <c r="Q478" s="32"/>
      <c r="R478" s="4" t="s">
        <v>289</v>
      </c>
      <c r="S478" s="9"/>
      <c r="T478" s="9">
        <v>0.09</v>
      </c>
      <c r="U478" s="9">
        <v>0.2</v>
      </c>
      <c r="V478" s="7"/>
      <c r="W478" s="9"/>
      <c r="X478" s="9"/>
      <c r="Y478" s="9"/>
    </row>
    <row r="479" spans="2:25" ht="21" x14ac:dyDescent="0.35">
      <c r="B479" s="4" t="str">
        <f t="shared" si="205"/>
        <v>Amino Treatment</v>
      </c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10"/>
      <c r="Q479" s="32"/>
      <c r="R479" s="4" t="s">
        <v>294</v>
      </c>
      <c r="S479" s="9"/>
      <c r="T479" s="9"/>
      <c r="U479" s="9"/>
      <c r="V479" s="7"/>
      <c r="W479" s="9"/>
      <c r="X479" s="9"/>
      <c r="Y479" s="9"/>
    </row>
    <row r="480" spans="2:25" ht="21" x14ac:dyDescent="0.35">
      <c r="B480" s="4" t="str">
        <f t="shared" si="205"/>
        <v>Roots Excellurator</v>
      </c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10"/>
      <c r="Q480" s="32"/>
      <c r="R480" s="4" t="s">
        <v>295</v>
      </c>
      <c r="S480" s="9"/>
      <c r="T480" s="9"/>
      <c r="U480" s="9"/>
      <c r="V480" s="7"/>
      <c r="W480" s="9"/>
      <c r="X480" s="9"/>
      <c r="Y480" s="9"/>
    </row>
    <row r="481" spans="2:25" ht="21" x14ac:dyDescent="0.35">
      <c r="B481" s="4" t="str">
        <f t="shared" si="205"/>
        <v>Magic Green</v>
      </c>
      <c r="C481" s="5">
        <f t="shared" si="212"/>
        <v>0</v>
      </c>
      <c r="D481" s="5">
        <f>IF($D$33="P",(($P481*$T481/3785*0.4364)*1000000),(($P481*$T481/3785)*1000000))</f>
        <v>0</v>
      </c>
      <c r="E481" s="5">
        <f>IF($E$33="K",(($P481*$U481/3785*0.8301)*1000000),(($P481*$U481/3785)*1000000))</f>
        <v>0</v>
      </c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10"/>
      <c r="Q481" s="32"/>
      <c r="R481" s="4" t="s">
        <v>298</v>
      </c>
      <c r="S481" s="9">
        <v>0.01</v>
      </c>
      <c r="T481" s="9">
        <v>0.01</v>
      </c>
      <c r="U481" s="9">
        <v>1.4E-2</v>
      </c>
      <c r="V481" s="7"/>
      <c r="W481" s="9"/>
      <c r="X481" s="9"/>
      <c r="Y481" s="9"/>
    </row>
    <row r="482" spans="2:25" ht="21" x14ac:dyDescent="0.35">
      <c r="B482" s="4" t="str">
        <f t="shared" si="205"/>
        <v>Algen Extract</v>
      </c>
      <c r="C482" s="5">
        <f t="shared" si="212"/>
        <v>0</v>
      </c>
      <c r="D482" s="5"/>
      <c r="E482" s="5">
        <f>IF($E$33="K",(($P482*$U482/3785*0.8301)*1000000),(($P482*$U482/3785)*1000000))</f>
        <v>0</v>
      </c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10"/>
      <c r="Q482" s="32"/>
      <c r="R482" s="4" t="s">
        <v>297</v>
      </c>
      <c r="S482" s="9">
        <v>2E-3</v>
      </c>
      <c r="T482" s="9"/>
      <c r="U482" s="9">
        <v>4.0000000000000001E-3</v>
      </c>
      <c r="V482" s="7"/>
      <c r="W482" s="9"/>
      <c r="X482" s="9"/>
      <c r="Y482" s="9"/>
    </row>
    <row r="483" spans="2:25" ht="21" x14ac:dyDescent="0.35">
      <c r="B483" s="4" t="str">
        <f t="shared" si="205"/>
        <v>Multi Zen</v>
      </c>
      <c r="C483" s="5">
        <f t="shared" si="212"/>
        <v>0</v>
      </c>
      <c r="D483" s="5"/>
      <c r="E483" s="5">
        <f>IF($E$33="K",(($P483*$U483/3785*0.8301)*1000000),(($P483*$U483/3785)*1000000))</f>
        <v>0</v>
      </c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10"/>
      <c r="Q483" s="32"/>
      <c r="R483" s="4" t="s">
        <v>296</v>
      </c>
      <c r="S483" s="9">
        <v>2E-3</v>
      </c>
      <c r="T483" s="9"/>
      <c r="U483" s="9">
        <v>7.0000000000000001E-3</v>
      </c>
      <c r="V483" s="7"/>
      <c r="W483" s="9"/>
      <c r="X483" s="9"/>
      <c r="Y483" s="9"/>
    </row>
    <row r="484" spans="2:25" ht="21" x14ac:dyDescent="0.35">
      <c r="B484" s="18" t="s">
        <v>284</v>
      </c>
      <c r="C484" s="19">
        <f t="shared" ref="C484:I484" si="213">SUM(C464:C483)</f>
        <v>0</v>
      </c>
      <c r="D484" s="19">
        <f t="shared" si="213"/>
        <v>0</v>
      </c>
      <c r="E484" s="19">
        <f t="shared" si="213"/>
        <v>0</v>
      </c>
      <c r="F484" s="19">
        <f t="shared" si="213"/>
        <v>0</v>
      </c>
      <c r="G484" s="19">
        <f t="shared" si="213"/>
        <v>0</v>
      </c>
      <c r="H484" s="19">
        <f t="shared" si="213"/>
        <v>0</v>
      </c>
      <c r="I484" s="19">
        <f t="shared" si="213"/>
        <v>0</v>
      </c>
      <c r="J484" s="21">
        <f>SUM(J464:J483)</f>
        <v>0</v>
      </c>
      <c r="K484" s="21"/>
      <c r="L484" s="21"/>
      <c r="M484" s="21"/>
      <c r="N484" s="21"/>
      <c r="O484" s="21"/>
    </row>
    <row r="485" spans="2:25" ht="28.5" x14ac:dyDescent="0.45">
      <c r="B485" s="1" t="str">
        <f>R485</f>
        <v>Product</v>
      </c>
      <c r="C485" s="1" t="str">
        <f t="shared" ref="C485" si="214">S485</f>
        <v>N</v>
      </c>
      <c r="D485" s="1" t="str">
        <f>$D$33</f>
        <v>P</v>
      </c>
      <c r="E485" s="1" t="str">
        <f>$E$33</f>
        <v>K</v>
      </c>
      <c r="F485" s="1" t="str">
        <f t="shared" ref="F485" si="215">V485</f>
        <v>Ca</v>
      </c>
      <c r="G485" s="1" t="str">
        <f t="shared" ref="G485" si="216">W485</f>
        <v>Mg</v>
      </c>
      <c r="H485" s="1" t="str">
        <f t="shared" ref="H485" si="217">X485</f>
        <v>S</v>
      </c>
      <c r="I485" s="1" t="str">
        <f t="shared" ref="I485" si="218">Y485</f>
        <v>Si</v>
      </c>
      <c r="J485" s="1" t="str">
        <f>$J$33</f>
        <v>CO2</v>
      </c>
      <c r="K485" s="1"/>
      <c r="L485" s="1"/>
      <c r="M485" s="1"/>
      <c r="N485" s="1"/>
      <c r="O485" s="1"/>
      <c r="P485" s="1" t="s">
        <v>0</v>
      </c>
      <c r="Q485" s="1" t="s">
        <v>1</v>
      </c>
      <c r="R485" s="1" t="s">
        <v>2</v>
      </c>
      <c r="S485" s="2" t="s">
        <v>3</v>
      </c>
      <c r="T485" s="2" t="s">
        <v>4</v>
      </c>
      <c r="U485" s="2" t="s">
        <v>5</v>
      </c>
      <c r="V485" s="2" t="s">
        <v>6</v>
      </c>
      <c r="W485" s="2" t="s">
        <v>7</v>
      </c>
      <c r="X485" s="2" t="s">
        <v>8</v>
      </c>
      <c r="Y485" s="2" t="s">
        <v>9</v>
      </c>
    </row>
    <row r="486" spans="2:25" ht="21" x14ac:dyDescent="0.35">
      <c r="B486" s="4" t="str">
        <f t="shared" ref="B486:B502" si="219">R486</f>
        <v>Big Up Powder</v>
      </c>
      <c r="C486" s="5"/>
      <c r="D486" s="5">
        <f>IF($D$33="P",(($P486*$T486/3785*0.4364)*1000000),(($P486*$T486/3785)*1000000))</f>
        <v>0</v>
      </c>
      <c r="E486" s="5">
        <f>IF($E$33="K",(($P486*$U486/3785*0.8301)*1000000),(($P486*$U486/3785)*1000000))</f>
        <v>0</v>
      </c>
      <c r="F486" s="5"/>
      <c r="G486" s="5">
        <f>(($P486*W486/3785)*1000000)</f>
        <v>0</v>
      </c>
      <c r="H486" s="5"/>
      <c r="I486" s="5"/>
      <c r="J486" s="5"/>
      <c r="K486" s="5"/>
      <c r="L486" s="5"/>
      <c r="M486" s="5"/>
      <c r="N486" s="5"/>
      <c r="O486" s="5"/>
      <c r="P486" s="10"/>
      <c r="Q486" s="32" t="s">
        <v>323</v>
      </c>
      <c r="R486" s="6" t="s">
        <v>466</v>
      </c>
      <c r="S486" s="9"/>
      <c r="T486" s="9">
        <v>0.33</v>
      </c>
      <c r="U486" s="9">
        <v>0.23</v>
      </c>
      <c r="V486" s="9"/>
      <c r="W486" s="9"/>
      <c r="X486" s="9"/>
      <c r="Y486" s="7"/>
    </row>
    <row r="487" spans="2:25" ht="21" x14ac:dyDescent="0.35">
      <c r="B487" s="4" t="str">
        <f t="shared" si="219"/>
        <v>Bloom</v>
      </c>
      <c r="C487" s="5"/>
      <c r="D487" s="5">
        <f>IF($D$33="P",(($P487*$T487/3785*0.4364)*1000000),(($P487*$T487/3785)*1000000))</f>
        <v>0</v>
      </c>
      <c r="E487" s="5">
        <f>IF($E$33="K",(($P487*$U487/3785*0.8301)*1000000),(($P487*$U487/3785)*1000000))</f>
        <v>0</v>
      </c>
      <c r="F487" s="5"/>
      <c r="G487" s="5">
        <f>(($P487*W487/3785)*1000000)</f>
        <v>0</v>
      </c>
      <c r="H487" s="5"/>
      <c r="I487" s="5"/>
      <c r="J487" s="5"/>
      <c r="K487" s="5"/>
      <c r="L487" s="5"/>
      <c r="M487" s="5"/>
      <c r="N487" s="5"/>
      <c r="O487" s="5"/>
      <c r="P487" s="10"/>
      <c r="Q487" s="32"/>
      <c r="R487" s="6" t="s">
        <v>62</v>
      </c>
      <c r="S487" s="9"/>
      <c r="T487" s="9">
        <v>0.06</v>
      </c>
      <c r="U487" s="9">
        <v>0.05</v>
      </c>
      <c r="V487" s="9"/>
      <c r="W487" s="9">
        <v>0.01</v>
      </c>
      <c r="X487" s="9"/>
      <c r="Y487" s="7"/>
    </row>
    <row r="488" spans="2:25" ht="21" x14ac:dyDescent="0.35">
      <c r="B488" s="4" t="str">
        <f t="shared" si="219"/>
        <v>Bloom Natural</v>
      </c>
      <c r="C488" s="5"/>
      <c r="D488" s="5">
        <f>IF($D$33="P",(($P488*$T488/3785*0.4364)*1000000),(($P488*$T488/3785)*1000000))</f>
        <v>0</v>
      </c>
      <c r="E488" s="5"/>
      <c r="F488" s="5">
        <f>(($P488*V488/3785)*1000000)</f>
        <v>0</v>
      </c>
      <c r="G488" s="5"/>
      <c r="H488" s="5"/>
      <c r="I488" s="5"/>
      <c r="J488" s="5"/>
      <c r="K488" s="5"/>
      <c r="L488" s="5"/>
      <c r="M488" s="5"/>
      <c r="N488" s="5"/>
      <c r="O488" s="5"/>
      <c r="P488" s="10"/>
      <c r="Q488" s="32"/>
      <c r="R488" s="6" t="s">
        <v>465</v>
      </c>
      <c r="S488" s="9"/>
      <c r="T488" s="9">
        <v>0.1</v>
      </c>
      <c r="U488" s="9"/>
      <c r="V488" s="9">
        <v>0.1</v>
      </c>
      <c r="W488" s="9"/>
      <c r="X488" s="9"/>
      <c r="Y488" s="7"/>
    </row>
    <row r="489" spans="2:25" ht="21" x14ac:dyDescent="0.35">
      <c r="B489" s="4" t="str">
        <f t="shared" si="219"/>
        <v>Calyx Magnum</v>
      </c>
      <c r="C489" s="5">
        <f>(($P489*S489/3785)*1000000)</f>
        <v>0</v>
      </c>
      <c r="D489" s="5"/>
      <c r="E489" s="5"/>
      <c r="F489" s="5">
        <f>(($P489*V489/3785)*1000000)</f>
        <v>0</v>
      </c>
      <c r="G489" s="5">
        <f>(($P489*W489/3785)*1000000)</f>
        <v>0</v>
      </c>
      <c r="H489" s="5"/>
      <c r="I489" s="5"/>
      <c r="J489" s="5"/>
      <c r="K489" s="5"/>
      <c r="L489" s="5"/>
      <c r="M489" s="5"/>
      <c r="N489" s="5"/>
      <c r="O489" s="5"/>
      <c r="P489" s="10"/>
      <c r="Q489" s="32"/>
      <c r="R489" s="6" t="s">
        <v>464</v>
      </c>
      <c r="S489" s="9">
        <v>0.02</v>
      </c>
      <c r="T489" s="9"/>
      <c r="U489" s="9"/>
      <c r="V489" s="9">
        <v>3.4000000000000002E-2</v>
      </c>
      <c r="W489" s="9">
        <v>1.4E-2</v>
      </c>
      <c r="X489" s="9"/>
      <c r="Y489" s="7"/>
    </row>
    <row r="490" spans="2:25" ht="21" x14ac:dyDescent="0.35">
      <c r="B490" s="4" t="str">
        <f t="shared" si="219"/>
        <v>Deuce Deuce</v>
      </c>
      <c r="C490" s="5">
        <f>(($P490*S490/3785)*1000000)</f>
        <v>0</v>
      </c>
      <c r="D490" s="5"/>
      <c r="E490" s="5">
        <f>IF($E$33="K",(($P490*$U490/3785*0.8301)*1000000),(($P490*$U490/3785)*1000000))</f>
        <v>0</v>
      </c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10"/>
      <c r="Q490" s="32"/>
      <c r="R490" s="6" t="s">
        <v>463</v>
      </c>
      <c r="S490" s="9"/>
      <c r="T490" s="9"/>
      <c r="U490" s="9">
        <v>0.22</v>
      </c>
      <c r="V490" s="9"/>
      <c r="W490" s="9"/>
      <c r="X490" s="9"/>
      <c r="Y490" s="7"/>
    </row>
    <row r="491" spans="2:25" ht="21" x14ac:dyDescent="0.35">
      <c r="B491" s="4" t="str">
        <f t="shared" si="219"/>
        <v>Equilibrium</v>
      </c>
      <c r="C491" s="5">
        <f>(($P491*S491/3785)*1000000)</f>
        <v>0</v>
      </c>
      <c r="D491" s="5">
        <f>IF($D$33="P",(($P491*$T491/3785*0.4364)*1000000),(($P491*$T491/3785)*1000000))</f>
        <v>0</v>
      </c>
      <c r="E491" s="5">
        <f>IF($E$33="K",(($P491*$U491/3785*0.8301)*1000000),(($P491*$U491/3785)*1000000))</f>
        <v>0</v>
      </c>
      <c r="F491" s="5">
        <f>(($P491*V491/3785)*1000000)</f>
        <v>0</v>
      </c>
      <c r="G491" s="5">
        <f>(($P491*W491/3785)*1000000)</f>
        <v>0</v>
      </c>
      <c r="H491" s="5"/>
      <c r="I491" s="5"/>
      <c r="J491" s="5"/>
      <c r="K491" s="5"/>
      <c r="L491" s="5"/>
      <c r="M491" s="5"/>
      <c r="N491" s="5"/>
      <c r="O491" s="5"/>
      <c r="P491" s="10"/>
      <c r="Q491" s="32"/>
      <c r="R491" s="6" t="s">
        <v>462</v>
      </c>
      <c r="S491" s="9">
        <v>0.01</v>
      </c>
      <c r="T491" s="9">
        <v>0.01</v>
      </c>
      <c r="U491" s="9">
        <v>0.02</v>
      </c>
      <c r="V491" s="9">
        <v>0.12</v>
      </c>
      <c r="W491" s="9">
        <v>0.02</v>
      </c>
      <c r="X491" s="9"/>
      <c r="Y491" s="7"/>
    </row>
    <row r="492" spans="2:25" ht="21" x14ac:dyDescent="0.35">
      <c r="B492" s="4" t="str">
        <f t="shared" si="219"/>
        <v>Flavorful</v>
      </c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10"/>
      <c r="Q492" s="32"/>
      <c r="R492" s="6" t="s">
        <v>461</v>
      </c>
      <c r="S492" s="9"/>
      <c r="T492" s="9"/>
      <c r="U492" s="9"/>
      <c r="V492" s="9"/>
      <c r="W492" s="9"/>
      <c r="X492" s="9"/>
      <c r="Y492" s="7"/>
    </row>
    <row r="493" spans="2:25" ht="21" x14ac:dyDescent="0.35">
      <c r="B493" s="4" t="str">
        <f t="shared" si="219"/>
        <v>Ginormous</v>
      </c>
      <c r="C493" s="5"/>
      <c r="D493" s="5">
        <f>IF($D$33="P",(($P493*$T493/3785*0.4364)*1000000),(($P493*$T493/3785)*1000000))</f>
        <v>0</v>
      </c>
      <c r="E493" s="5">
        <f t="shared" ref="E493:E501" si="220">IF($E$33="K",(($P493*$U493/3785*0.8301)*1000000),(($P493*$U493/3785)*1000000))</f>
        <v>0</v>
      </c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10"/>
      <c r="Q493" s="32"/>
      <c r="R493" s="6" t="s">
        <v>460</v>
      </c>
      <c r="S493" s="9"/>
      <c r="T493" s="9">
        <v>0.18</v>
      </c>
      <c r="U493" s="9">
        <v>0.16</v>
      </c>
      <c r="V493" s="9"/>
      <c r="W493" s="9"/>
      <c r="X493" s="9"/>
      <c r="Y493" s="7"/>
    </row>
    <row r="494" spans="2:25" ht="21" x14ac:dyDescent="0.35">
      <c r="B494" s="4" t="str">
        <f t="shared" si="219"/>
        <v>Grow</v>
      </c>
      <c r="C494" s="5">
        <f>(($P494*S494/3785)*1000000)</f>
        <v>0</v>
      </c>
      <c r="D494" s="5">
        <f>IF($D$33="P",(($P494*$T494/3785*0.4364)*1000000),(($P494*$T494/3785)*1000000))</f>
        <v>0</v>
      </c>
      <c r="E494" s="5">
        <f t="shared" si="220"/>
        <v>0</v>
      </c>
      <c r="F494" s="5"/>
      <c r="G494" s="5">
        <f>(($P494*W494/3785)*1000000)</f>
        <v>0</v>
      </c>
      <c r="H494" s="5"/>
      <c r="I494" s="5"/>
      <c r="J494" s="5"/>
      <c r="K494" s="5"/>
      <c r="L494" s="5"/>
      <c r="M494" s="5"/>
      <c r="N494" s="5"/>
      <c r="O494" s="5"/>
      <c r="P494" s="10"/>
      <c r="Q494" s="32"/>
      <c r="R494" s="6" t="s">
        <v>60</v>
      </c>
      <c r="S494" s="9">
        <v>0.02</v>
      </c>
      <c r="T494" s="9">
        <v>0.01</v>
      </c>
      <c r="U494" s="9">
        <v>0.06</v>
      </c>
      <c r="V494" s="9"/>
      <c r="W494" s="9">
        <v>5.0000000000000001E-3</v>
      </c>
      <c r="X494" s="9"/>
      <c r="Y494" s="7"/>
    </row>
    <row r="495" spans="2:25" ht="21" x14ac:dyDescent="0.35">
      <c r="B495" s="4" t="str">
        <f t="shared" si="219"/>
        <v>Grow Natural</v>
      </c>
      <c r="C495" s="5">
        <f>(($P495*S495/3785)*1000000)</f>
        <v>0</v>
      </c>
      <c r="D495" s="5">
        <f>IF($D$33="P",(($P495*$T495/3785*0.4364)*1000000),(($P495*$T495/3785)*1000000))</f>
        <v>0</v>
      </c>
      <c r="E495" s="5">
        <f t="shared" si="220"/>
        <v>0</v>
      </c>
      <c r="F495" s="5">
        <f t="shared" ref="F495:F500" si="221">(($P495*V495/3785)*1000000)</f>
        <v>0</v>
      </c>
      <c r="G495" s="5"/>
      <c r="H495" s="5"/>
      <c r="I495" s="5"/>
      <c r="J495" s="5"/>
      <c r="K495" s="5"/>
      <c r="L495" s="5"/>
      <c r="M495" s="5"/>
      <c r="N495" s="5"/>
      <c r="O495" s="5"/>
      <c r="P495" s="10"/>
      <c r="Q495" s="32"/>
      <c r="R495" s="6" t="s">
        <v>459</v>
      </c>
      <c r="S495" s="9">
        <v>0.03</v>
      </c>
      <c r="T495" s="9">
        <v>0.01</v>
      </c>
      <c r="U495" s="9">
        <v>0.03</v>
      </c>
      <c r="V495" s="9">
        <v>0.01</v>
      </c>
      <c r="W495" s="9"/>
      <c r="X495" s="9"/>
      <c r="Y495" s="7"/>
    </row>
    <row r="496" spans="2:25" ht="21" x14ac:dyDescent="0.35">
      <c r="B496" s="4" t="str">
        <f t="shared" si="219"/>
        <v>Honey</v>
      </c>
      <c r="C496" s="5">
        <f>(($P496*S496/3785)*1000000)</f>
        <v>0</v>
      </c>
      <c r="D496" s="5">
        <f>IF($D$33="P",(($P496*$T496/3785*0.4364)*1000000),(($P496*$T496/3785)*1000000))</f>
        <v>0</v>
      </c>
      <c r="E496" s="5">
        <f t="shared" si="220"/>
        <v>0</v>
      </c>
      <c r="F496" s="5">
        <f t="shared" si="221"/>
        <v>0</v>
      </c>
      <c r="G496" s="5"/>
      <c r="H496" s="5"/>
      <c r="I496" s="5"/>
      <c r="J496" s="5"/>
      <c r="K496" s="5"/>
      <c r="L496" s="5"/>
      <c r="M496" s="5"/>
      <c r="N496" s="5"/>
      <c r="O496" s="5"/>
      <c r="P496" s="10"/>
      <c r="Q496" s="32"/>
      <c r="R496" s="6" t="s">
        <v>458</v>
      </c>
      <c r="S496" s="9">
        <v>4.4999999999999997E-3</v>
      </c>
      <c r="T496" s="9">
        <v>2.5000000000000001E-3</v>
      </c>
      <c r="U496" s="9">
        <v>1.7999999999999999E-2</v>
      </c>
      <c r="V496" s="9"/>
      <c r="W496" s="9"/>
      <c r="X496" s="9"/>
      <c r="Y496" s="7"/>
    </row>
    <row r="497" spans="2:25" ht="21" x14ac:dyDescent="0.35">
      <c r="B497" s="4" t="str">
        <f t="shared" si="219"/>
        <v>Humboldt Roots</v>
      </c>
      <c r="C497" s="5"/>
      <c r="D497" s="5"/>
      <c r="E497" s="5">
        <f t="shared" si="220"/>
        <v>0</v>
      </c>
      <c r="F497" s="5">
        <f t="shared" si="221"/>
        <v>0</v>
      </c>
      <c r="G497" s="5"/>
      <c r="H497" s="5"/>
      <c r="I497" s="5"/>
      <c r="J497" s="5"/>
      <c r="K497" s="5"/>
      <c r="L497" s="5"/>
      <c r="M497" s="5"/>
      <c r="N497" s="5"/>
      <c r="O497" s="5"/>
      <c r="P497" s="10"/>
      <c r="Q497" s="32"/>
      <c r="R497" s="6" t="s">
        <v>457</v>
      </c>
      <c r="S497" s="9"/>
      <c r="T497" s="9"/>
      <c r="U497" s="9">
        <v>0.01</v>
      </c>
      <c r="V497" s="9"/>
      <c r="W497" s="9"/>
      <c r="X497" s="9"/>
      <c r="Y497" s="7"/>
    </row>
    <row r="498" spans="2:25" ht="21" x14ac:dyDescent="0.35">
      <c r="B498" s="4" t="str">
        <f t="shared" si="219"/>
        <v>Master A</v>
      </c>
      <c r="C498" s="5">
        <f>(($P498*S498/3785)*1000000)</f>
        <v>0</v>
      </c>
      <c r="D498" s="5"/>
      <c r="E498" s="5">
        <f t="shared" si="220"/>
        <v>0</v>
      </c>
      <c r="F498" s="5">
        <f t="shared" si="221"/>
        <v>0</v>
      </c>
      <c r="G498" s="5"/>
      <c r="H498" s="5"/>
      <c r="I498" s="5"/>
      <c r="J498" s="5"/>
      <c r="K498" s="5"/>
      <c r="L498" s="5"/>
      <c r="M498" s="5"/>
      <c r="N498" s="5"/>
      <c r="O498" s="5"/>
      <c r="P498" s="10"/>
      <c r="Q498" s="32"/>
      <c r="R498" s="6" t="s">
        <v>456</v>
      </c>
      <c r="S498" s="9">
        <v>0.04</v>
      </c>
      <c r="T498" s="9"/>
      <c r="U498" s="9">
        <v>0.03</v>
      </c>
      <c r="V498" s="9">
        <v>1.7000000000000001E-2</v>
      </c>
      <c r="W498" s="9"/>
      <c r="X498" s="9"/>
      <c r="Y498" s="7"/>
    </row>
    <row r="499" spans="2:25" ht="21" x14ac:dyDescent="0.35">
      <c r="B499" s="4" t="str">
        <f t="shared" si="219"/>
        <v>Master B</v>
      </c>
      <c r="C499" s="5">
        <f>(($P499*S499/3785)*1000000)</f>
        <v>0</v>
      </c>
      <c r="D499" s="5">
        <f>IF($D$33="P",(($P499*$T499/3785*0.4364)*1000000),(($P499*$T499/3785)*1000000))</f>
        <v>0</v>
      </c>
      <c r="E499" s="5">
        <f t="shared" si="220"/>
        <v>0</v>
      </c>
      <c r="F499" s="5">
        <f t="shared" si="221"/>
        <v>0</v>
      </c>
      <c r="G499" s="5">
        <f>(($P499*W499/3785)*1000000)</f>
        <v>0</v>
      </c>
      <c r="H499" s="5"/>
      <c r="I499" s="5"/>
      <c r="J499" s="5"/>
      <c r="K499" s="5"/>
      <c r="L499" s="5"/>
      <c r="M499" s="5"/>
      <c r="N499" s="5"/>
      <c r="O499" s="5"/>
      <c r="P499" s="10"/>
      <c r="Q499" s="32"/>
      <c r="R499" s="6" t="s">
        <v>455</v>
      </c>
      <c r="S499" s="9">
        <v>0.01</v>
      </c>
      <c r="T499" s="9">
        <v>0.05</v>
      </c>
      <c r="U499" s="9">
        <v>0.06</v>
      </c>
      <c r="V499" s="9"/>
      <c r="W499" s="9">
        <v>0.01</v>
      </c>
      <c r="X499" s="9"/>
      <c r="Y499" s="7"/>
    </row>
    <row r="500" spans="2:25" ht="21" x14ac:dyDescent="0.35">
      <c r="B500" s="4" t="str">
        <f t="shared" si="219"/>
        <v>Micro</v>
      </c>
      <c r="C500" s="5">
        <f>(($P500*S500/3785)*1000000)</f>
        <v>0</v>
      </c>
      <c r="D500" s="5"/>
      <c r="E500" s="5">
        <f t="shared" si="220"/>
        <v>0</v>
      </c>
      <c r="F500" s="5">
        <f t="shared" si="221"/>
        <v>0</v>
      </c>
      <c r="G500" s="5"/>
      <c r="H500" s="5"/>
      <c r="I500" s="5"/>
      <c r="J500" s="5"/>
      <c r="K500" s="5"/>
      <c r="L500" s="5"/>
      <c r="M500" s="5"/>
      <c r="N500" s="5"/>
      <c r="O500" s="5"/>
      <c r="P500" s="10"/>
      <c r="Q500" s="32"/>
      <c r="R500" s="6" t="s">
        <v>61</v>
      </c>
      <c r="S500" s="9">
        <v>0.05</v>
      </c>
      <c r="T500" s="9"/>
      <c r="U500" s="9">
        <v>0.01</v>
      </c>
      <c r="V500" s="9">
        <v>0.05</v>
      </c>
      <c r="W500" s="9"/>
      <c r="X500" s="9"/>
      <c r="Y500" s="7"/>
    </row>
    <row r="501" spans="2:25" ht="21" x14ac:dyDescent="0.35">
      <c r="B501" s="4" t="str">
        <f t="shared" si="219"/>
        <v>Oneness</v>
      </c>
      <c r="C501" s="5">
        <f>(($P501*S501/3785)*1000000)</f>
        <v>0</v>
      </c>
      <c r="D501" s="5">
        <f>IF($D$33="P",(($P501*$T501/3785*0.4364)*1000000),(($P501*$T501/3785)*1000000))</f>
        <v>0</v>
      </c>
      <c r="E501" s="5">
        <f t="shared" si="220"/>
        <v>0</v>
      </c>
      <c r="F501" s="5"/>
      <c r="G501" s="5">
        <f>(($P501*W501/3785)*1000000)</f>
        <v>0</v>
      </c>
      <c r="H501" s="5"/>
      <c r="I501" s="5"/>
      <c r="J501" s="5"/>
      <c r="K501" s="5"/>
      <c r="L501" s="5"/>
      <c r="M501" s="5"/>
      <c r="N501" s="5"/>
      <c r="O501" s="5"/>
      <c r="P501" s="10"/>
      <c r="Q501" s="32"/>
      <c r="R501" s="6" t="s">
        <v>454</v>
      </c>
      <c r="S501" s="9">
        <v>0.05</v>
      </c>
      <c r="T501" s="9">
        <v>0.09</v>
      </c>
      <c r="U501" s="9">
        <v>0.04</v>
      </c>
      <c r="V501" s="9"/>
      <c r="W501" s="9">
        <v>0.01</v>
      </c>
      <c r="X501" s="9"/>
      <c r="Y501" s="7"/>
    </row>
    <row r="502" spans="2:25" ht="21" x14ac:dyDescent="0.35">
      <c r="B502" s="4" t="str">
        <f t="shared" si="219"/>
        <v>Structural Integrity</v>
      </c>
      <c r="C502" s="5"/>
      <c r="D502" s="5"/>
      <c r="E502" s="5"/>
      <c r="F502" s="5"/>
      <c r="G502" s="5"/>
      <c r="H502" s="5"/>
      <c r="I502" s="5">
        <f>(($P502*Y502/3785)*1000000)</f>
        <v>0</v>
      </c>
      <c r="J502" s="5"/>
      <c r="K502" s="5"/>
      <c r="L502" s="5"/>
      <c r="M502" s="5"/>
      <c r="N502" s="5"/>
      <c r="O502" s="5"/>
      <c r="P502" s="10"/>
      <c r="Q502" s="32"/>
      <c r="R502" s="6" t="s">
        <v>453</v>
      </c>
      <c r="S502" s="9"/>
      <c r="T502" s="9"/>
      <c r="U502" s="9"/>
      <c r="V502" s="9"/>
      <c r="W502" s="9"/>
      <c r="X502" s="9"/>
      <c r="Y502" s="7">
        <v>0.06</v>
      </c>
    </row>
    <row r="503" spans="2:25" ht="21" x14ac:dyDescent="0.35">
      <c r="B503" s="4" t="str">
        <f t="shared" ref="B503" si="222">R503</f>
        <v>Verde</v>
      </c>
      <c r="C503" s="5">
        <f>(($P503*S503/3785)*1000000)</f>
        <v>0</v>
      </c>
      <c r="D503" s="5">
        <f>IF($D$33="P",(($P503*$T503/3785*0.4364)*1000000),(($P503*$T503/3785)*1000000))</f>
        <v>0</v>
      </c>
      <c r="E503" s="5">
        <f>IF($E$33="K",(($P503*$U503/3785*0.8301)*1000000),(($P503*$U503/3785)*1000000))</f>
        <v>0</v>
      </c>
      <c r="F503" s="5"/>
      <c r="G503" s="5">
        <f>(($P503*W503/3785)*1000000)</f>
        <v>0</v>
      </c>
      <c r="H503" s="5"/>
      <c r="I503" s="5"/>
      <c r="J503" s="5"/>
      <c r="K503" s="5"/>
      <c r="L503" s="5"/>
      <c r="M503" s="5"/>
      <c r="N503" s="5"/>
      <c r="O503" s="5"/>
      <c r="P503" s="10"/>
      <c r="Q503" s="32"/>
      <c r="R503" s="6" t="s">
        <v>452</v>
      </c>
      <c r="S503" s="9">
        <v>0.16</v>
      </c>
      <c r="T503" s="9">
        <v>0.01</v>
      </c>
      <c r="U503" s="9">
        <v>0.02</v>
      </c>
      <c r="V503" s="9"/>
      <c r="W503" s="9">
        <v>7.4999999999999997E-3</v>
      </c>
      <c r="X503" s="9"/>
      <c r="Y503" s="7"/>
    </row>
    <row r="504" spans="2:25" ht="21" x14ac:dyDescent="0.35">
      <c r="B504" s="18" t="s">
        <v>284</v>
      </c>
      <c r="C504" s="19">
        <f t="shared" ref="C504:I504" si="223">SUM(C486:C503)</f>
        <v>0</v>
      </c>
      <c r="D504" s="19">
        <f t="shared" si="223"/>
        <v>0</v>
      </c>
      <c r="E504" s="19">
        <f t="shared" si="223"/>
        <v>0</v>
      </c>
      <c r="F504" s="19">
        <f t="shared" si="223"/>
        <v>0</v>
      </c>
      <c r="G504" s="19">
        <f t="shared" si="223"/>
        <v>0</v>
      </c>
      <c r="H504" s="19">
        <f t="shared" si="223"/>
        <v>0</v>
      </c>
      <c r="I504" s="19">
        <f t="shared" si="223"/>
        <v>0</v>
      </c>
      <c r="J504" s="19">
        <f>SUM(J486:J503)</f>
        <v>0</v>
      </c>
      <c r="K504" s="19"/>
      <c r="L504" s="19"/>
      <c r="M504" s="19"/>
      <c r="N504" s="19"/>
      <c r="O504" s="19"/>
    </row>
    <row r="505" spans="2:25" ht="28.5" x14ac:dyDescent="0.45">
      <c r="B505" s="1" t="str">
        <f t="shared" ref="B505:I505" si="224">R505</f>
        <v>Product</v>
      </c>
      <c r="C505" s="1" t="str">
        <f t="shared" si="224"/>
        <v>N</v>
      </c>
      <c r="D505" s="1" t="str">
        <f>$D$33</f>
        <v>P</v>
      </c>
      <c r="E505" s="1" t="str">
        <f>$E$33</f>
        <v>K</v>
      </c>
      <c r="F505" s="1" t="str">
        <f t="shared" si="224"/>
        <v>Ca</v>
      </c>
      <c r="G505" s="1" t="str">
        <f t="shared" si="224"/>
        <v>Mg</v>
      </c>
      <c r="H505" s="1" t="str">
        <f t="shared" si="224"/>
        <v>S</v>
      </c>
      <c r="I505" s="1" t="str">
        <f t="shared" si="224"/>
        <v>Si</v>
      </c>
      <c r="J505" s="1" t="str">
        <f>$J$33</f>
        <v>CO2</v>
      </c>
      <c r="K505" s="1"/>
      <c r="L505" s="1"/>
      <c r="M505" s="1"/>
      <c r="N505" s="1"/>
      <c r="O505" s="1"/>
      <c r="P505" s="1" t="s">
        <v>0</v>
      </c>
      <c r="Q505" s="1" t="s">
        <v>1</v>
      </c>
      <c r="R505" s="1" t="s">
        <v>2</v>
      </c>
      <c r="S505" s="2" t="s">
        <v>3</v>
      </c>
      <c r="T505" s="2" t="s">
        <v>4</v>
      </c>
      <c r="U505" s="2" t="s">
        <v>5</v>
      </c>
      <c r="V505" s="2" t="s">
        <v>6</v>
      </c>
      <c r="W505" s="2" t="s">
        <v>7</v>
      </c>
      <c r="X505" s="2" t="s">
        <v>8</v>
      </c>
      <c r="Y505" s="2" t="s">
        <v>9</v>
      </c>
    </row>
    <row r="506" spans="2:25" ht="21" x14ac:dyDescent="0.35">
      <c r="B506" s="4" t="str">
        <f t="shared" ref="B506:B511" si="225">R506</f>
        <v>White Royal</v>
      </c>
      <c r="C506" s="5">
        <f>(($P506*S506/3785)*1000000)</f>
        <v>0</v>
      </c>
      <c r="D506" s="5">
        <f>IF($D$33="P",(($P506*$T506/3785*0.4364)*1000000),(($P506*$T506/3785)*1000000))</f>
        <v>0</v>
      </c>
      <c r="E506" s="5">
        <f>IF($E$33="K",(($P506*$U506/3785*0.8301)*1000000),(($P506*$U506/3785)*1000000))</f>
        <v>0</v>
      </c>
      <c r="F506" s="5"/>
      <c r="G506" s="5"/>
      <c r="H506" s="5">
        <f>(($P506*X506/3785)*1000000)</f>
        <v>0</v>
      </c>
      <c r="I506" s="5"/>
      <c r="J506" s="5"/>
      <c r="K506" s="5"/>
      <c r="L506" s="5"/>
      <c r="M506" s="5"/>
      <c r="N506" s="5"/>
      <c r="O506" s="5"/>
      <c r="P506" s="10"/>
      <c r="Q506" s="32" t="s">
        <v>64</v>
      </c>
      <c r="R506" s="6" t="s">
        <v>65</v>
      </c>
      <c r="S506" s="7">
        <v>0.04</v>
      </c>
      <c r="T506" s="7">
        <v>0.1</v>
      </c>
      <c r="U506" s="7">
        <v>0.05</v>
      </c>
      <c r="V506" s="7"/>
      <c r="W506" s="7"/>
      <c r="X506" s="7">
        <v>0.01</v>
      </c>
      <c r="Y506" s="7"/>
    </row>
    <row r="507" spans="2:25" ht="21" x14ac:dyDescent="0.35">
      <c r="B507" s="4" t="str">
        <f t="shared" si="225"/>
        <v>Red Royal</v>
      </c>
      <c r="C507" s="5">
        <f>(($P507*S507/3785)*1000000)</f>
        <v>0</v>
      </c>
      <c r="D507" s="5"/>
      <c r="E507" s="5">
        <f>IF($E$33="K",(($P507*$U507/3785*0.8301)*1000000),(($P507*$U507/3785)*1000000))</f>
        <v>0</v>
      </c>
      <c r="F507" s="5"/>
      <c r="G507" s="5"/>
      <c r="H507" s="5"/>
      <c r="I507" s="5">
        <f>(($P507*Y507/3785)*1000000)</f>
        <v>0</v>
      </c>
      <c r="J507" s="5"/>
      <c r="K507" s="5"/>
      <c r="L507" s="5"/>
      <c r="M507" s="5"/>
      <c r="N507" s="5"/>
      <c r="O507" s="5"/>
      <c r="P507" s="10"/>
      <c r="Q507" s="32"/>
      <c r="R507" s="6" t="s">
        <v>66</v>
      </c>
      <c r="S507" s="9">
        <v>0.02</v>
      </c>
      <c r="T507" s="9"/>
      <c r="U507" s="9">
        <v>7.0000000000000007E-2</v>
      </c>
      <c r="V507" s="9"/>
      <c r="W507" s="9"/>
      <c r="X507" s="9"/>
      <c r="Y507" s="7">
        <v>3.5000000000000001E-3</v>
      </c>
    </row>
    <row r="508" spans="2:25" ht="21" x14ac:dyDescent="0.35">
      <c r="B508" s="4" t="str">
        <f t="shared" si="225"/>
        <v>Purple Cat</v>
      </c>
      <c r="C508" s="5">
        <f>(($P508*S508/3785)*1000000)</f>
        <v>0</v>
      </c>
      <c r="D508" s="5"/>
      <c r="E508" s="5"/>
      <c r="F508" s="5">
        <f>(($P508*V508/3785)*1000000)</f>
        <v>0</v>
      </c>
      <c r="G508" s="5">
        <f>(($P508*W508/3785)*1000000)</f>
        <v>0</v>
      </c>
      <c r="H508" s="5"/>
      <c r="I508" s="5"/>
      <c r="J508" s="5"/>
      <c r="K508" s="5"/>
      <c r="L508" s="5"/>
      <c r="M508" s="5"/>
      <c r="N508" s="5"/>
      <c r="O508" s="5"/>
      <c r="P508" s="10"/>
      <c r="Q508" s="32"/>
      <c r="R508" s="4" t="s">
        <v>67</v>
      </c>
      <c r="S508" s="9">
        <v>0.03</v>
      </c>
      <c r="T508" s="9"/>
      <c r="U508" s="9"/>
      <c r="V508" s="7">
        <v>0.03</v>
      </c>
      <c r="W508" s="9">
        <v>6.0000000000000001E-3</v>
      </c>
      <c r="X508" s="9"/>
      <c r="Y508" s="9"/>
    </row>
    <row r="509" spans="2:25" ht="21" x14ac:dyDescent="0.35">
      <c r="B509" s="4" t="str">
        <f t="shared" si="225"/>
        <v>Blue Butterfly</v>
      </c>
      <c r="C509" s="5">
        <f>(($P509*S509/3785)*1000000)</f>
        <v>0</v>
      </c>
      <c r="D509" s="5">
        <f>IF($D$33="P",(($P509*$T509/3785*0.4364)*1000000),(($P509*$T509/3785)*1000000))</f>
        <v>0</v>
      </c>
      <c r="E509" s="5">
        <f>IF($E$33="K",(($P509*$U509/3785*0.8301)*1000000),(($P509*$U509/3785)*1000000))</f>
        <v>0</v>
      </c>
      <c r="F509" s="5">
        <f>(($P509*V509/3785)*1000000)</f>
        <v>0</v>
      </c>
      <c r="G509" s="5">
        <f>(($P509*W509/3785)*1000000)</f>
        <v>0</v>
      </c>
      <c r="H509" s="5">
        <f>(($P509*X509/3785)*1000000)</f>
        <v>0</v>
      </c>
      <c r="I509" s="5"/>
      <c r="J509" s="5"/>
      <c r="K509" s="5"/>
      <c r="L509" s="5"/>
      <c r="M509" s="5"/>
      <c r="N509" s="5"/>
      <c r="O509" s="5"/>
      <c r="P509" s="10"/>
      <c r="Q509" s="32"/>
      <c r="R509" s="4" t="s">
        <v>68</v>
      </c>
      <c r="S509" s="9">
        <v>0.06</v>
      </c>
      <c r="T509" s="9">
        <v>0.04</v>
      </c>
      <c r="U509" s="9">
        <v>0.05</v>
      </c>
      <c r="V509" s="7"/>
      <c r="W509" s="9"/>
      <c r="X509" s="9">
        <v>0.01</v>
      </c>
      <c r="Y509" s="9"/>
    </row>
    <row r="510" spans="2:25" ht="21" x14ac:dyDescent="0.35">
      <c r="B510" s="4" t="str">
        <f t="shared" si="225"/>
        <v>Green Dragon</v>
      </c>
      <c r="C510" s="5"/>
      <c r="D510" s="5"/>
      <c r="E510" s="5">
        <f>IF($E$33="K",(($P510*$U510/3785*0.8301)*1000000),(($P510*$U510/3785)*1000000))</f>
        <v>0</v>
      </c>
      <c r="F510" s="5"/>
      <c r="G510" s="5"/>
      <c r="H510" s="5">
        <f>(($P510*X510/3785)*1000000)</f>
        <v>0</v>
      </c>
      <c r="I510" s="5"/>
      <c r="J510" s="5"/>
      <c r="K510" s="5"/>
      <c r="L510" s="5"/>
      <c r="M510" s="5"/>
      <c r="N510" s="5"/>
      <c r="O510" s="5"/>
      <c r="P510" s="10"/>
      <c r="Q510" s="32"/>
      <c r="R510" s="4" t="s">
        <v>69</v>
      </c>
      <c r="S510" s="9"/>
      <c r="T510" s="9"/>
      <c r="U510" s="9">
        <v>0.19</v>
      </c>
      <c r="V510" s="7"/>
      <c r="W510" s="9"/>
      <c r="X510" s="9">
        <v>0.06</v>
      </c>
      <c r="Y510" s="9"/>
    </row>
    <row r="511" spans="2:25" ht="21" x14ac:dyDescent="0.35">
      <c r="B511" s="4" t="str">
        <f t="shared" si="225"/>
        <v>Silver Rabbit</v>
      </c>
      <c r="C511" s="5">
        <f>(($P511*S511/3785)*1000000)</f>
        <v>0</v>
      </c>
      <c r="D511" s="5">
        <f>IF($D$33="P",(($P511*$T511/3785*0.4364)*1000000),(($P511*$T511/3785)*1000000))</f>
        <v>0</v>
      </c>
      <c r="E511" s="5">
        <f>IF($E$33="K",(($P511*$U511/3785*0.8301)*1000000),(($P511*$U511/3785)*1000000))</f>
        <v>0</v>
      </c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10"/>
      <c r="Q511" s="32"/>
      <c r="R511" s="4" t="s">
        <v>70</v>
      </c>
      <c r="S511" s="9">
        <v>7.0000000000000007E-2</v>
      </c>
      <c r="T511" s="9">
        <v>0.2</v>
      </c>
      <c r="U511" s="9">
        <v>0.04</v>
      </c>
      <c r="V511" s="7"/>
      <c r="W511" s="9"/>
      <c r="X511" s="9"/>
      <c r="Y511" s="9"/>
    </row>
    <row r="512" spans="2:25" ht="21" x14ac:dyDescent="0.35">
      <c r="B512" s="18" t="s">
        <v>284</v>
      </c>
      <c r="C512" s="19">
        <f t="shared" ref="C512:I512" si="226">SUM(C506:C511)</f>
        <v>0</v>
      </c>
      <c r="D512" s="19">
        <f t="shared" si="226"/>
        <v>0</v>
      </c>
      <c r="E512" s="19">
        <f t="shared" si="226"/>
        <v>0</v>
      </c>
      <c r="F512" s="19">
        <f t="shared" si="226"/>
        <v>0</v>
      </c>
      <c r="G512" s="19">
        <f t="shared" si="226"/>
        <v>0</v>
      </c>
      <c r="H512" s="19">
        <f t="shared" si="226"/>
        <v>0</v>
      </c>
      <c r="I512" s="19">
        <f t="shared" si="226"/>
        <v>0</v>
      </c>
      <c r="J512" s="19">
        <f>SUM(J506:J511)</f>
        <v>0</v>
      </c>
      <c r="K512" s="19"/>
      <c r="L512" s="19"/>
      <c r="M512" s="19"/>
      <c r="N512" s="19"/>
      <c r="O512" s="19"/>
    </row>
    <row r="513" spans="2:25" ht="28.5" x14ac:dyDescent="0.45">
      <c r="B513" s="1" t="str">
        <f>R513</f>
        <v>Product</v>
      </c>
      <c r="C513" s="1" t="str">
        <f t="shared" ref="C513:I513" si="227">S513</f>
        <v>N</v>
      </c>
      <c r="D513" s="1" t="str">
        <f>$D$33</f>
        <v>P</v>
      </c>
      <c r="E513" s="1" t="str">
        <f>$E$33</f>
        <v>K</v>
      </c>
      <c r="F513" s="1" t="str">
        <f t="shared" si="227"/>
        <v>Ca</v>
      </c>
      <c r="G513" s="1" t="str">
        <f t="shared" si="227"/>
        <v>Mg</v>
      </c>
      <c r="H513" s="1" t="str">
        <f t="shared" si="227"/>
        <v>S</v>
      </c>
      <c r="I513" s="1" t="str">
        <f t="shared" si="227"/>
        <v>Si</v>
      </c>
      <c r="J513" s="1" t="str">
        <f>$J$33</f>
        <v>CO2</v>
      </c>
      <c r="K513" s="1"/>
      <c r="L513" s="1"/>
      <c r="M513" s="1"/>
      <c r="N513" s="1"/>
      <c r="O513" s="1"/>
      <c r="P513" s="1" t="s">
        <v>0</v>
      </c>
      <c r="Q513" s="1" t="s">
        <v>1</v>
      </c>
      <c r="R513" s="1" t="s">
        <v>2</v>
      </c>
      <c r="S513" s="2" t="s">
        <v>3</v>
      </c>
      <c r="T513" s="2" t="s">
        <v>4</v>
      </c>
      <c r="U513" s="2" t="s">
        <v>5</v>
      </c>
      <c r="V513" s="2" t="s">
        <v>6</v>
      </c>
      <c r="W513" s="2" t="s">
        <v>7</v>
      </c>
      <c r="X513" s="2" t="s">
        <v>8</v>
      </c>
      <c r="Y513" s="2" t="s">
        <v>9</v>
      </c>
    </row>
    <row r="514" spans="2:25" ht="21" x14ac:dyDescent="0.35">
      <c r="B514" s="4" t="str">
        <f>R514</f>
        <v>Basis A</v>
      </c>
      <c r="C514" s="5">
        <f>(($P514*S514/3785)*1000000)</f>
        <v>0</v>
      </c>
      <c r="D514" s="5"/>
      <c r="E514" s="5">
        <f t="shared" ref="E514:E519" si="228">IF($E$33="K",(($P514*$U514/3785*0.8301)*1000000),(($P514*$U514/3785)*1000000))</f>
        <v>0</v>
      </c>
      <c r="F514" s="5">
        <f>(($P514*V514/3785)*1000000)</f>
        <v>0</v>
      </c>
      <c r="G514" s="5"/>
      <c r="H514" s="5"/>
      <c r="I514" s="5"/>
      <c r="J514" s="5"/>
      <c r="K514" s="5"/>
      <c r="L514" s="5"/>
      <c r="M514" s="5"/>
      <c r="N514" s="5"/>
      <c r="O514" s="5"/>
      <c r="P514" s="10"/>
      <c r="Q514" s="32" t="s">
        <v>171</v>
      </c>
      <c r="R514" s="6" t="s">
        <v>172</v>
      </c>
      <c r="S514" s="7">
        <v>0.03</v>
      </c>
      <c r="T514" s="7"/>
      <c r="U514" s="7">
        <v>0.01</v>
      </c>
      <c r="V514" s="7">
        <v>0.03</v>
      </c>
      <c r="W514" s="7"/>
      <c r="X514" s="7"/>
      <c r="Y514" s="7"/>
    </row>
    <row r="515" spans="2:25" ht="21" x14ac:dyDescent="0.35">
      <c r="B515" s="4" t="str">
        <f t="shared" ref="B515:B519" si="229">R515</f>
        <v>Basis B</v>
      </c>
      <c r="C515" s="5"/>
      <c r="D515" s="5">
        <f>IF($D$33="P",(($P515*$T515/3785*0.4364)*1000000),(($P515*$T515/3785)*1000000))</f>
        <v>0</v>
      </c>
      <c r="E515" s="5">
        <f t="shared" si="228"/>
        <v>0</v>
      </c>
      <c r="F515" s="5"/>
      <c r="G515" s="5">
        <f>(($P515*W515/3785)*1000000)</f>
        <v>0</v>
      </c>
      <c r="H515" s="5"/>
      <c r="I515" s="5"/>
      <c r="J515" s="5"/>
      <c r="K515" s="5"/>
      <c r="L515" s="5"/>
      <c r="M515" s="5"/>
      <c r="N515" s="5"/>
      <c r="O515" s="5"/>
      <c r="P515" s="10"/>
      <c r="Q515" s="32"/>
      <c r="R515" s="6" t="s">
        <v>173</v>
      </c>
      <c r="S515" s="9"/>
      <c r="T515" s="9">
        <v>0.04</v>
      </c>
      <c r="U515" s="9">
        <v>0.03</v>
      </c>
      <c r="V515" s="9"/>
      <c r="W515" s="9">
        <v>0.01</v>
      </c>
      <c r="X515" s="9"/>
      <c r="Y515" s="7"/>
    </row>
    <row r="516" spans="2:25" ht="21" x14ac:dyDescent="0.35">
      <c r="B516" s="4" t="str">
        <f t="shared" si="229"/>
        <v>Start-R</v>
      </c>
      <c r="C516" s="5">
        <f>(($P516*S516/3785)*1000000)</f>
        <v>0</v>
      </c>
      <c r="D516" s="5"/>
      <c r="E516" s="5">
        <f t="shared" si="228"/>
        <v>0</v>
      </c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10"/>
      <c r="Q516" s="32"/>
      <c r="R516" s="6" t="s">
        <v>174</v>
      </c>
      <c r="S516" s="9">
        <v>0.05</v>
      </c>
      <c r="T516" s="9"/>
      <c r="U516" s="9">
        <v>5.0000000000000001E-3</v>
      </c>
      <c r="V516" s="9"/>
      <c r="W516" s="9"/>
      <c r="X516" s="9"/>
      <c r="Y516" s="7"/>
    </row>
    <row r="517" spans="2:25" ht="21" x14ac:dyDescent="0.35">
      <c r="B517" s="4" t="str">
        <f t="shared" si="229"/>
        <v>C4</v>
      </c>
      <c r="C517" s="5">
        <f>(($P517*S517/3785)*1000000)</f>
        <v>0</v>
      </c>
      <c r="D517" s="5">
        <f>IF($D$33="P",(($P517*$T517/3785*0.4364)*1000000),(($P517*$T517/3785)*1000000))</f>
        <v>0</v>
      </c>
      <c r="E517" s="5">
        <f t="shared" si="228"/>
        <v>0</v>
      </c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10"/>
      <c r="Q517" s="32"/>
      <c r="R517" s="6" t="s">
        <v>175</v>
      </c>
      <c r="S517" s="9">
        <v>7.0000000000000001E-3</v>
      </c>
      <c r="T517" s="9">
        <v>0.03</v>
      </c>
      <c r="U517" s="9">
        <v>0.03</v>
      </c>
      <c r="V517" s="9"/>
      <c r="W517" s="9"/>
      <c r="X517" s="9"/>
      <c r="Y517" s="7"/>
    </row>
    <row r="518" spans="2:25" ht="21" x14ac:dyDescent="0.35">
      <c r="B518" s="4" t="str">
        <f t="shared" si="229"/>
        <v>Ultimate PK</v>
      </c>
      <c r="C518" s="5"/>
      <c r="D518" s="5">
        <f>IF($D$33="P",(($P518*$T518/3785*0.4364)*1000000),(($P518*$T518/3785)*1000000))</f>
        <v>0</v>
      </c>
      <c r="E518" s="5">
        <f t="shared" si="228"/>
        <v>0</v>
      </c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10"/>
      <c r="Q518" s="32"/>
      <c r="R518" s="6" t="s">
        <v>176</v>
      </c>
      <c r="S518" s="9"/>
      <c r="T518" s="9">
        <v>7.0000000000000007E-2</v>
      </c>
      <c r="U518" s="9">
        <v>0.06</v>
      </c>
      <c r="V518" s="9"/>
      <c r="W518" s="9"/>
      <c r="X518" s="9"/>
      <c r="Y518" s="7"/>
    </row>
    <row r="519" spans="2:25" ht="21" x14ac:dyDescent="0.35">
      <c r="B519" s="4" t="str">
        <f t="shared" si="229"/>
        <v>Vitalize</v>
      </c>
      <c r="C519" s="5"/>
      <c r="D519" s="5"/>
      <c r="E519" s="5">
        <f t="shared" si="228"/>
        <v>0</v>
      </c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10"/>
      <c r="Q519" s="32"/>
      <c r="R519" s="6" t="s">
        <v>177</v>
      </c>
      <c r="S519" s="9"/>
      <c r="T519" s="9"/>
      <c r="U519" s="9">
        <v>8.0000000000000002E-3</v>
      </c>
      <c r="V519" s="9"/>
      <c r="W519" s="9"/>
      <c r="X519" s="9"/>
      <c r="Y519" s="7"/>
    </row>
    <row r="520" spans="2:25" ht="21" x14ac:dyDescent="0.35">
      <c r="B520" s="18" t="s">
        <v>284</v>
      </c>
      <c r="C520" s="19">
        <f>SUM(C514:C519)</f>
        <v>0</v>
      </c>
      <c r="D520" s="19">
        <f t="shared" ref="D520:I520" si="230">SUM(D514:D519)</f>
        <v>0</v>
      </c>
      <c r="E520" s="19">
        <f t="shared" si="230"/>
        <v>0</v>
      </c>
      <c r="F520" s="19">
        <f t="shared" si="230"/>
        <v>0</v>
      </c>
      <c r="G520" s="19">
        <f t="shared" si="230"/>
        <v>0</v>
      </c>
      <c r="H520" s="19">
        <f t="shared" si="230"/>
        <v>0</v>
      </c>
      <c r="I520" s="19">
        <f t="shared" si="230"/>
        <v>0</v>
      </c>
      <c r="J520" s="19">
        <f>SUM(J514:J519)</f>
        <v>0</v>
      </c>
      <c r="K520" s="19"/>
      <c r="L520" s="19"/>
      <c r="M520" s="19"/>
      <c r="N520" s="19"/>
      <c r="O520" s="19"/>
    </row>
    <row r="521" spans="2:25" ht="28.5" x14ac:dyDescent="0.45">
      <c r="B521" s="1" t="str">
        <f>R521</f>
        <v>Product</v>
      </c>
      <c r="C521" s="1" t="str">
        <f t="shared" ref="C521:I521" si="231">S521</f>
        <v>N</v>
      </c>
      <c r="D521" s="1" t="str">
        <f>$D$33</f>
        <v>P</v>
      </c>
      <c r="E521" s="1" t="str">
        <f>$E$33</f>
        <v>K</v>
      </c>
      <c r="F521" s="1" t="str">
        <f t="shared" si="231"/>
        <v>Ca</v>
      </c>
      <c r="G521" s="1" t="str">
        <f t="shared" si="231"/>
        <v>Mg</v>
      </c>
      <c r="H521" s="1" t="str">
        <f t="shared" si="231"/>
        <v>S</v>
      </c>
      <c r="I521" s="1" t="str">
        <f t="shared" si="231"/>
        <v>Si</v>
      </c>
      <c r="J521" s="1" t="str">
        <f>$J$33</f>
        <v>CO2</v>
      </c>
      <c r="K521" s="1"/>
      <c r="L521" s="1"/>
      <c r="M521" s="1"/>
      <c r="N521" s="1"/>
      <c r="O521" s="1"/>
      <c r="P521" s="1" t="s">
        <v>0</v>
      </c>
      <c r="Q521" s="1" t="s">
        <v>1</v>
      </c>
      <c r="R521" s="1" t="s">
        <v>2</v>
      </c>
      <c r="S521" s="2" t="s">
        <v>3</v>
      </c>
      <c r="T521" s="2" t="s">
        <v>4</v>
      </c>
      <c r="U521" s="2" t="s">
        <v>5</v>
      </c>
      <c r="V521" s="2" t="s">
        <v>6</v>
      </c>
      <c r="W521" s="2" t="s">
        <v>7</v>
      </c>
      <c r="X521" s="2" t="s">
        <v>8</v>
      </c>
      <c r="Y521" s="2" t="s">
        <v>9</v>
      </c>
    </row>
    <row r="522" spans="2:25" ht="21" x14ac:dyDescent="0.35">
      <c r="B522" s="4" t="str">
        <f>R522</f>
        <v>Phantasia (part 1)</v>
      </c>
      <c r="C522" s="5"/>
      <c r="D522" s="5">
        <f>IF($D$33="P",(($P522*$T522/3785*0.4364)*1000000),(($P522*$T522/3785)*1000000))</f>
        <v>0</v>
      </c>
      <c r="E522" s="5">
        <f>IF($E$33="K",(($P522*$U522/3785*0.8301)*1000000),(($P522*$U522/3785)*1000000))</f>
        <v>0</v>
      </c>
      <c r="F522" s="5"/>
      <c r="G522" s="5">
        <f t="shared" ref="G522:G526" si="232">(($P522*W522/3785)*1000000)</f>
        <v>0</v>
      </c>
      <c r="H522" s="5">
        <f t="shared" ref="H522" si="233">(($P522*X522/3785)*1000000)</f>
        <v>0</v>
      </c>
      <c r="I522" s="5"/>
      <c r="J522" s="5"/>
      <c r="K522" s="5"/>
      <c r="L522" s="5"/>
      <c r="M522" s="5"/>
      <c r="N522" s="5"/>
      <c r="O522" s="5"/>
      <c r="P522" s="10"/>
      <c r="Q522" s="32" t="s">
        <v>207</v>
      </c>
      <c r="R522" s="6" t="s">
        <v>208</v>
      </c>
      <c r="S522" s="7"/>
      <c r="T522" s="7">
        <v>0.04</v>
      </c>
      <c r="U522" s="7">
        <v>0.02</v>
      </c>
      <c r="V522" s="7"/>
      <c r="W522" s="7">
        <v>8.0000000000000002E-3</v>
      </c>
      <c r="X522" s="7">
        <v>1.0999999999999999E-2</v>
      </c>
      <c r="Y522" s="7"/>
    </row>
    <row r="523" spans="2:25" ht="21" x14ac:dyDescent="0.35">
      <c r="B523" s="4" t="str">
        <f t="shared" ref="B523:B526" si="234">R523</f>
        <v>K Magic (part 2)</v>
      </c>
      <c r="C523" s="5"/>
      <c r="D523" s="5"/>
      <c r="E523" s="5">
        <f>IF($E$33="K",(($P523*$U523/3785*0.8301)*1000000),(($P523*$U523/3785)*1000000))</f>
        <v>0</v>
      </c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10"/>
      <c r="Q523" s="32"/>
      <c r="R523" s="6" t="s">
        <v>209</v>
      </c>
      <c r="S523" s="9"/>
      <c r="T523" s="9"/>
      <c r="U523" s="9">
        <v>0.03</v>
      </c>
      <c r="V523" s="9"/>
      <c r="W523" s="9"/>
      <c r="X523" s="9"/>
      <c r="Y523" s="7"/>
    </row>
    <row r="524" spans="2:25" ht="21" x14ac:dyDescent="0.35">
      <c r="B524" s="4" t="str">
        <f t="shared" si="234"/>
        <v>Flourish (part 3)</v>
      </c>
      <c r="C524" s="5">
        <f t="shared" ref="C524:C526" si="235">(($P524*S524/3785)*1000000)</f>
        <v>0</v>
      </c>
      <c r="D524" s="5"/>
      <c r="E524" s="5">
        <f>IF($E$33="K",(($P524*$U524/3785*0.8301)*1000000),(($P524*$U524/3785)*1000000))</f>
        <v>0</v>
      </c>
      <c r="F524" s="5">
        <f t="shared" ref="F524:F526" si="236">(($P524*V524/3785)*1000000)</f>
        <v>0</v>
      </c>
      <c r="G524" s="5"/>
      <c r="H524" s="5"/>
      <c r="I524" s="5"/>
      <c r="J524" s="5"/>
      <c r="K524" s="5"/>
      <c r="L524" s="5"/>
      <c r="M524" s="5"/>
      <c r="N524" s="5"/>
      <c r="O524" s="5"/>
      <c r="P524" s="10"/>
      <c r="Q524" s="32"/>
      <c r="R524" s="6" t="s">
        <v>210</v>
      </c>
      <c r="S524" s="9">
        <v>0.03</v>
      </c>
      <c r="T524" s="9"/>
      <c r="U524" s="9">
        <v>0.02</v>
      </c>
      <c r="V524" s="9">
        <v>1.9E-2</v>
      </c>
      <c r="W524" s="9"/>
      <c r="X524" s="9"/>
      <c r="Y524" s="7"/>
    </row>
    <row r="525" spans="2:25" ht="21" x14ac:dyDescent="0.35">
      <c r="B525" s="4" t="str">
        <f t="shared" si="234"/>
        <v>Dirt God</v>
      </c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10"/>
      <c r="Q525" s="32"/>
      <c r="R525" s="6" t="s">
        <v>211</v>
      </c>
      <c r="S525" s="9">
        <v>0.03</v>
      </c>
      <c r="T525" s="9">
        <v>0.06</v>
      </c>
      <c r="U525" s="9"/>
      <c r="V525" s="9">
        <v>0.1</v>
      </c>
      <c r="W525" s="9">
        <v>0.02</v>
      </c>
      <c r="X525" s="9"/>
      <c r="Y525" s="7"/>
    </row>
    <row r="526" spans="2:25" ht="21" x14ac:dyDescent="0.35">
      <c r="B526" s="4" t="str">
        <f t="shared" si="234"/>
        <v>Dream Catcher</v>
      </c>
      <c r="C526" s="5">
        <f t="shared" si="235"/>
        <v>0</v>
      </c>
      <c r="D526" s="5"/>
      <c r="E526" s="5"/>
      <c r="F526" s="5">
        <f t="shared" si="236"/>
        <v>0</v>
      </c>
      <c r="G526" s="5">
        <f t="shared" si="232"/>
        <v>0</v>
      </c>
      <c r="H526" s="5"/>
      <c r="I526" s="5"/>
      <c r="J526" s="5"/>
      <c r="K526" s="5"/>
      <c r="L526" s="5"/>
      <c r="M526" s="5"/>
      <c r="N526" s="5"/>
      <c r="O526" s="5"/>
      <c r="P526" s="10"/>
      <c r="Q526" s="32"/>
      <c r="R526" s="6" t="s">
        <v>212</v>
      </c>
      <c r="S526" s="9">
        <v>1.4E-2</v>
      </c>
      <c r="T526" s="9"/>
      <c r="U526" s="9"/>
      <c r="V526" s="9">
        <v>0.01</v>
      </c>
      <c r="W526" s="9">
        <v>5.0000000000000001E-3</v>
      </c>
      <c r="X526" s="9"/>
      <c r="Y526" s="7"/>
    </row>
    <row r="527" spans="2:25" ht="21" x14ac:dyDescent="0.35">
      <c r="B527" s="18" t="s">
        <v>284</v>
      </c>
      <c r="C527" s="19">
        <f>SUM(C522:C526)</f>
        <v>0</v>
      </c>
      <c r="D527" s="19">
        <f t="shared" ref="D527:I527" si="237">SUM(D522:D526)</f>
        <v>0</v>
      </c>
      <c r="E527" s="19">
        <f t="shared" si="237"/>
        <v>0</v>
      </c>
      <c r="F527" s="19">
        <f t="shared" si="237"/>
        <v>0</v>
      </c>
      <c r="G527" s="19">
        <f t="shared" si="237"/>
        <v>0</v>
      </c>
      <c r="H527" s="19">
        <f t="shared" si="237"/>
        <v>0</v>
      </c>
      <c r="I527" s="19">
        <f t="shared" si="237"/>
        <v>0</v>
      </c>
      <c r="J527" s="19">
        <f>SUM(J522:J526)</f>
        <v>0</v>
      </c>
      <c r="K527" s="19"/>
      <c r="L527" s="19"/>
      <c r="M527" s="19"/>
      <c r="N527" s="19"/>
      <c r="O527" s="19"/>
    </row>
    <row r="528" spans="2:25" ht="28.5" x14ac:dyDescent="0.45">
      <c r="B528" s="1" t="str">
        <f>R528</f>
        <v>Product</v>
      </c>
      <c r="C528" s="1" t="str">
        <f t="shared" ref="C528" si="238">S528</f>
        <v>N</v>
      </c>
      <c r="D528" s="1" t="str">
        <f>$D$33</f>
        <v>P</v>
      </c>
      <c r="E528" s="1" t="str">
        <f>$E$33</f>
        <v>K</v>
      </c>
      <c r="F528" s="1" t="str">
        <f t="shared" ref="F528" si="239">V528</f>
        <v>Ca</v>
      </c>
      <c r="G528" s="1" t="str">
        <f t="shared" ref="G528" si="240">W528</f>
        <v>Mg</v>
      </c>
      <c r="H528" s="1" t="str">
        <f t="shared" ref="H528" si="241">X528</f>
        <v>S</v>
      </c>
      <c r="I528" s="1" t="str">
        <f t="shared" ref="I528" si="242">Y528</f>
        <v>Si</v>
      </c>
      <c r="J528" s="1" t="str">
        <f>$J$33</f>
        <v>CO2</v>
      </c>
      <c r="K528" s="1"/>
      <c r="L528" s="1"/>
      <c r="M528" s="1"/>
      <c r="N528" s="1"/>
      <c r="O528" s="1"/>
      <c r="P528" s="1" t="s">
        <v>0</v>
      </c>
      <c r="Q528" s="1" t="s">
        <v>1</v>
      </c>
      <c r="R528" s="1" t="s">
        <v>2</v>
      </c>
      <c r="S528" s="2" t="s">
        <v>3</v>
      </c>
      <c r="T528" s="2" t="s">
        <v>4</v>
      </c>
      <c r="U528" s="2" t="s">
        <v>5</v>
      </c>
      <c r="V528" s="2" t="s">
        <v>6</v>
      </c>
      <c r="W528" s="2" t="s">
        <v>7</v>
      </c>
      <c r="X528" s="2" t="s">
        <v>8</v>
      </c>
      <c r="Y528" s="2" t="s">
        <v>9</v>
      </c>
    </row>
    <row r="529" spans="2:25" ht="21" x14ac:dyDescent="0.35">
      <c r="B529" s="4" t="str">
        <f>R529</f>
        <v>LiquiCraft Grow</v>
      </c>
      <c r="C529" s="5">
        <f>(($P529*S529/3785)*1000000)</f>
        <v>0</v>
      </c>
      <c r="D529" s="5">
        <f>IF($D$33="P",(($P529*$T529/3785*0.4364)*1000000),(($P529*$T529/3785)*1000000))</f>
        <v>0</v>
      </c>
      <c r="E529" s="5">
        <f>IF($E$33="K",(($P529*$U529/3785*0.8301)*1000000),(($P529*$U529/3785)*1000000))</f>
        <v>0</v>
      </c>
      <c r="F529" s="5"/>
      <c r="G529" s="5">
        <f>(($P529*W529/3785)*1000000)</f>
        <v>0</v>
      </c>
      <c r="H529" s="5">
        <f>(($P529*X529/3785)*1000000)</f>
        <v>0</v>
      </c>
      <c r="I529" s="5"/>
      <c r="J529" s="5"/>
      <c r="K529" s="5"/>
      <c r="L529" s="5"/>
      <c r="M529" s="5"/>
      <c r="N529" s="5"/>
      <c r="O529" s="5"/>
      <c r="P529" s="10"/>
      <c r="Q529" s="32" t="s">
        <v>313</v>
      </c>
      <c r="R529" s="6" t="s">
        <v>314</v>
      </c>
      <c r="S529" s="7">
        <v>0.04</v>
      </c>
      <c r="T529" s="7">
        <v>0.03</v>
      </c>
      <c r="U529" s="7">
        <v>0.03</v>
      </c>
      <c r="V529" s="7"/>
      <c r="W529" s="7">
        <v>5.0000000000000001E-3</v>
      </c>
      <c r="X529" s="7">
        <v>0.01</v>
      </c>
      <c r="Y529" s="7"/>
    </row>
    <row r="530" spans="2:25" ht="21" x14ac:dyDescent="0.35">
      <c r="B530" s="4" t="str">
        <f t="shared" ref="B530:B532" si="243">R530</f>
        <v>LiquiCraft Bloom</v>
      </c>
      <c r="C530" s="5">
        <f t="shared" ref="C530:C531" si="244">(($P530*S530/3785)*1000000)</f>
        <v>0</v>
      </c>
      <c r="D530" s="5">
        <f>IF($D$33="P",(($P530*$T530/3785*0.4364)*1000000),(($P530*$T530/3785)*1000000))</f>
        <v>0</v>
      </c>
      <c r="E530" s="5">
        <f>IF($E$33="K",(($P530*$U530/3785*0.8301)*1000000),(($P530*$U530/3785)*1000000))</f>
        <v>0</v>
      </c>
      <c r="F530" s="5"/>
      <c r="G530" s="5">
        <f>(($P530*W530/3785)*1000000)</f>
        <v>0</v>
      </c>
      <c r="H530" s="5">
        <f>(($P530*X530/3785)*1000000)</f>
        <v>0</v>
      </c>
      <c r="I530" s="5"/>
      <c r="J530" s="5"/>
      <c r="K530" s="5"/>
      <c r="L530" s="5"/>
      <c r="M530" s="5"/>
      <c r="N530" s="5"/>
      <c r="O530" s="5"/>
      <c r="P530" s="10"/>
      <c r="Q530" s="32"/>
      <c r="R530" s="6" t="s">
        <v>316</v>
      </c>
      <c r="S530" s="9">
        <v>0.02</v>
      </c>
      <c r="T530" s="9">
        <v>0.04</v>
      </c>
      <c r="U530" s="9">
        <v>0.04</v>
      </c>
      <c r="V530" s="9"/>
      <c r="W530" s="9">
        <v>5.0000000000000001E-3</v>
      </c>
      <c r="X530" s="9">
        <v>0.01</v>
      </c>
      <c r="Y530" s="7"/>
    </row>
    <row r="531" spans="2:25" ht="21" x14ac:dyDescent="0.35">
      <c r="B531" s="4" t="str">
        <f t="shared" si="243"/>
        <v>Floressence</v>
      </c>
      <c r="C531" s="5">
        <f t="shared" si="244"/>
        <v>0</v>
      </c>
      <c r="D531" s="5">
        <f>IF($D$33="P",(($P531*$T531/3785*0.4364)*1000000),(($P531*$T531/3785)*1000000))</f>
        <v>0</v>
      </c>
      <c r="E531" s="5">
        <f>IF($E$33="K",(($P531*$U531/3785*0.8301)*1000000),(($P531*$U531/3785)*1000000))</f>
        <v>0</v>
      </c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10"/>
      <c r="Q531" s="32"/>
      <c r="R531" s="6" t="s">
        <v>317</v>
      </c>
      <c r="S531" s="9">
        <v>0.01</v>
      </c>
      <c r="T531" s="9">
        <v>0.01</v>
      </c>
      <c r="U531" s="9">
        <v>0.01</v>
      </c>
      <c r="V531" s="9"/>
      <c r="W531" s="9"/>
      <c r="X531" s="9"/>
      <c r="Y531" s="7"/>
    </row>
    <row r="532" spans="2:25" ht="21" x14ac:dyDescent="0.35">
      <c r="B532" s="4" t="str">
        <f t="shared" si="243"/>
        <v>Subterra</v>
      </c>
      <c r="C532" s="5"/>
      <c r="D532" s="5">
        <f>IF($D$33="P",(($P532*$T532/3785*0.4364)*1000000),(($P532*$T532/3785)*1000000))</f>
        <v>0</v>
      </c>
      <c r="E532" s="5">
        <f>IF($E$33="K",(($P532*$U532/3785*0.8301)*1000000),(($P532*$U532/3785)*1000000))</f>
        <v>0</v>
      </c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10"/>
      <c r="Q532" s="32"/>
      <c r="R532" s="6" t="s">
        <v>318</v>
      </c>
      <c r="S532" s="9"/>
      <c r="T532" s="9">
        <v>0.01</v>
      </c>
      <c r="U532" s="9">
        <v>0.01</v>
      </c>
      <c r="V532" s="9"/>
      <c r="W532" s="9"/>
      <c r="X532" s="9"/>
      <c r="Y532" s="7"/>
    </row>
    <row r="533" spans="2:25" ht="21" x14ac:dyDescent="0.35">
      <c r="B533" s="18" t="s">
        <v>284</v>
      </c>
      <c r="C533" s="19">
        <f t="shared" ref="C533:I533" si="245">SUM(C529:C532)</f>
        <v>0</v>
      </c>
      <c r="D533" s="19">
        <f t="shared" si="245"/>
        <v>0</v>
      </c>
      <c r="E533" s="19">
        <f t="shared" si="245"/>
        <v>0</v>
      </c>
      <c r="F533" s="19">
        <f t="shared" si="245"/>
        <v>0</v>
      </c>
      <c r="G533" s="19">
        <f t="shared" si="245"/>
        <v>0</v>
      </c>
      <c r="H533" s="19">
        <f t="shared" si="245"/>
        <v>0</v>
      </c>
      <c r="I533" s="19">
        <f t="shared" si="245"/>
        <v>0</v>
      </c>
      <c r="J533" s="19">
        <f>SUM(J529:J532)</f>
        <v>0</v>
      </c>
      <c r="K533" s="19"/>
      <c r="L533" s="19"/>
      <c r="M533" s="19"/>
      <c r="N533" s="19"/>
      <c r="O533" s="19"/>
    </row>
    <row r="534" spans="2:25" ht="28.5" x14ac:dyDescent="0.45">
      <c r="B534" s="1" t="str">
        <f>R534</f>
        <v>Product</v>
      </c>
      <c r="C534" s="1" t="str">
        <f t="shared" ref="C534" si="246">S534</f>
        <v>N</v>
      </c>
      <c r="D534" s="1" t="str">
        <f>$D$33</f>
        <v>P</v>
      </c>
      <c r="E534" s="1" t="str">
        <f>$E$33</f>
        <v>K</v>
      </c>
      <c r="F534" s="1" t="str">
        <f t="shared" ref="F534" si="247">V534</f>
        <v>Ca</v>
      </c>
      <c r="G534" s="1" t="str">
        <f t="shared" ref="G534" si="248">W534</f>
        <v>Mg</v>
      </c>
      <c r="H534" s="1" t="str">
        <f t="shared" ref="H534" si="249">X534</f>
        <v>S</v>
      </c>
      <c r="I534" s="1" t="str">
        <f t="shared" ref="I534" si="250">Y534</f>
        <v>Si</v>
      </c>
      <c r="J534" s="1" t="str">
        <f>$J$33</f>
        <v>CO2</v>
      </c>
      <c r="K534" s="1"/>
      <c r="L534" s="1"/>
      <c r="M534" s="1"/>
      <c r="N534" s="1"/>
      <c r="O534" s="1"/>
      <c r="P534" s="1" t="s">
        <v>0</v>
      </c>
      <c r="Q534" s="1" t="s">
        <v>1</v>
      </c>
      <c r="R534" s="1" t="s">
        <v>2</v>
      </c>
      <c r="S534" s="2" t="s">
        <v>3</v>
      </c>
      <c r="T534" s="2" t="s">
        <v>4</v>
      </c>
      <c r="U534" s="2" t="s">
        <v>5</v>
      </c>
      <c r="V534" s="2" t="s">
        <v>6</v>
      </c>
      <c r="W534" s="2" t="s">
        <v>7</v>
      </c>
      <c r="X534" s="2" t="s">
        <v>8</v>
      </c>
      <c r="Y534" s="2" t="s">
        <v>9</v>
      </c>
    </row>
    <row r="535" spans="2:25" ht="21" x14ac:dyDescent="0.35">
      <c r="B535" s="4" t="str">
        <f>R535</f>
        <v>Aphrodites Extraction</v>
      </c>
      <c r="C535" s="5"/>
      <c r="D535" s="5">
        <f>IF($D$33="P",(($P535*$T535/3785*0.4364)*1000000),(($P535*$T535/3785)*1000000))</f>
        <v>0</v>
      </c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10"/>
      <c r="Q535" s="32" t="s">
        <v>315</v>
      </c>
      <c r="R535" s="6" t="s">
        <v>346</v>
      </c>
      <c r="S535" s="7"/>
      <c r="T535" s="7">
        <v>0.01</v>
      </c>
      <c r="U535" s="7"/>
      <c r="V535" s="7"/>
      <c r="W535" s="7"/>
      <c r="X535" s="7"/>
      <c r="Y535" s="7"/>
    </row>
    <row r="536" spans="2:25" ht="21" x14ac:dyDescent="0.35">
      <c r="B536" s="4" t="str">
        <f t="shared" ref="B536:B548" si="251">R536</f>
        <v>Athenas Aminas</v>
      </c>
      <c r="C536" s="5">
        <f t="shared" ref="C536:C548" si="252">(($P536*S536/3785)*1000000)</f>
        <v>0</v>
      </c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10"/>
      <c r="Q536" s="32"/>
      <c r="R536" s="6" t="s">
        <v>345</v>
      </c>
      <c r="S536" s="7">
        <v>5.0000000000000001E-3</v>
      </c>
      <c r="T536" s="9"/>
      <c r="U536" s="9"/>
      <c r="V536" s="9"/>
      <c r="W536" s="9"/>
      <c r="X536" s="9"/>
      <c r="Y536" s="7"/>
    </row>
    <row r="537" spans="2:25" ht="21" x14ac:dyDescent="0.35">
      <c r="B537" s="4" t="str">
        <f t="shared" si="251"/>
        <v>Bloom Khaos</v>
      </c>
      <c r="C537" s="5"/>
      <c r="D537" s="5"/>
      <c r="E537" s="5">
        <f>IF($E$33="K",(($P537*$U537/3785*0.8301)*1000000),(($P537*$U537/3785)*1000000))</f>
        <v>0</v>
      </c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10"/>
      <c r="Q537" s="32"/>
      <c r="R537" s="6" t="s">
        <v>347</v>
      </c>
      <c r="S537" s="9"/>
      <c r="T537" s="9"/>
      <c r="U537" s="9">
        <v>5.0000000000000001E-3</v>
      </c>
      <c r="V537" s="9"/>
      <c r="W537" s="9"/>
      <c r="X537" s="9"/>
      <c r="Y537" s="7"/>
    </row>
    <row r="538" spans="2:25" ht="21" x14ac:dyDescent="0.35">
      <c r="B538" s="4" t="str">
        <f t="shared" si="251"/>
        <v>Circes Serum</v>
      </c>
      <c r="C538" s="5"/>
      <c r="D538" s="5">
        <f t="shared" ref="D538:D545" si="253">IF($D$33="P",(($P538*$T538/3785*0.4364)*1000000),(($P538*$T538/3785)*1000000))</f>
        <v>0</v>
      </c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10"/>
      <c r="Q538" s="32"/>
      <c r="R538" s="6" t="s">
        <v>356</v>
      </c>
      <c r="S538" s="9"/>
      <c r="T538" s="9">
        <v>0.06</v>
      </c>
      <c r="U538" s="9"/>
      <c r="V538" s="9"/>
      <c r="W538" s="9"/>
      <c r="X538" s="9"/>
      <c r="Y538" s="7"/>
    </row>
    <row r="539" spans="2:25" ht="21" x14ac:dyDescent="0.35">
      <c r="B539" s="4" t="str">
        <f t="shared" si="251"/>
        <v>Demeters Destiny</v>
      </c>
      <c r="C539" s="5"/>
      <c r="D539" s="5">
        <f t="shared" si="253"/>
        <v>0</v>
      </c>
      <c r="E539" s="5"/>
      <c r="F539" s="5">
        <f t="shared" ref="F539:F546" si="254">(($P539*V539/3785)*1000000)</f>
        <v>0</v>
      </c>
      <c r="G539" s="5"/>
      <c r="H539" s="5"/>
      <c r="I539" s="5"/>
      <c r="J539" s="5"/>
      <c r="K539" s="5"/>
      <c r="L539" s="5"/>
      <c r="M539" s="5"/>
      <c r="N539" s="5"/>
      <c r="O539" s="5"/>
      <c r="P539" s="10"/>
      <c r="Q539" s="32"/>
      <c r="R539" s="6" t="s">
        <v>348</v>
      </c>
      <c r="S539" s="9"/>
      <c r="T539" s="9">
        <v>5.0000000000000001E-3</v>
      </c>
      <c r="U539" s="9"/>
      <c r="V539" s="9">
        <v>0.04</v>
      </c>
      <c r="W539" s="9"/>
      <c r="X539" s="9"/>
      <c r="Y539" s="7"/>
    </row>
    <row r="540" spans="2:25" ht="21" x14ac:dyDescent="0.35">
      <c r="B540" s="4" t="str">
        <f t="shared" si="251"/>
        <v>Gaia Mania</v>
      </c>
      <c r="C540" s="5">
        <f t="shared" si="252"/>
        <v>0</v>
      </c>
      <c r="D540" s="5">
        <f t="shared" si="253"/>
        <v>0</v>
      </c>
      <c r="E540" s="5">
        <f>IF($E$33="K",(($P540*$U540/3785*0.8301)*1000000),(($P540*$U540/3785)*1000000))</f>
        <v>0</v>
      </c>
      <c r="F540" s="5">
        <f t="shared" si="254"/>
        <v>0</v>
      </c>
      <c r="G540" s="5"/>
      <c r="H540" s="5"/>
      <c r="I540" s="5"/>
      <c r="J540" s="5"/>
      <c r="K540" s="5"/>
      <c r="L540" s="5"/>
      <c r="M540" s="5"/>
      <c r="N540" s="5"/>
      <c r="O540" s="5"/>
      <c r="P540" s="10"/>
      <c r="Q540" s="32"/>
      <c r="R540" s="6" t="s">
        <v>349</v>
      </c>
      <c r="S540" s="9">
        <v>0.01</v>
      </c>
      <c r="T540" s="9">
        <v>0.05</v>
      </c>
      <c r="U540" s="9">
        <v>0.01</v>
      </c>
      <c r="V540" s="9">
        <v>0.01</v>
      </c>
      <c r="W540" s="9"/>
      <c r="X540" s="9"/>
      <c r="Y540" s="7"/>
    </row>
    <row r="541" spans="2:25" ht="21" x14ac:dyDescent="0.35">
      <c r="B541" s="4" t="str">
        <f t="shared" si="251"/>
        <v>Herculean Harvest</v>
      </c>
      <c r="C541" s="5"/>
      <c r="D541" s="5">
        <f t="shared" si="253"/>
        <v>0</v>
      </c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10"/>
      <c r="Q541" s="32"/>
      <c r="R541" s="6" t="s">
        <v>355</v>
      </c>
      <c r="S541" s="9"/>
      <c r="T541" s="9">
        <v>0.06</v>
      </c>
      <c r="U541" s="9"/>
      <c r="V541" s="9"/>
      <c r="W541" s="9"/>
      <c r="X541" s="9"/>
      <c r="Y541" s="7"/>
    </row>
    <row r="542" spans="2:25" ht="21" x14ac:dyDescent="0.35">
      <c r="B542" s="4" t="str">
        <f t="shared" si="251"/>
        <v>The Kraken</v>
      </c>
      <c r="C542" s="5"/>
      <c r="D542" s="5">
        <f t="shared" si="253"/>
        <v>0</v>
      </c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10"/>
      <c r="Q542" s="32"/>
      <c r="R542" s="6" t="s">
        <v>350</v>
      </c>
      <c r="S542" s="9"/>
      <c r="T542" s="9">
        <v>0.04</v>
      </c>
      <c r="U542" s="9"/>
      <c r="V542" s="9"/>
      <c r="W542" s="9"/>
      <c r="X542" s="9"/>
      <c r="Y542" s="7"/>
    </row>
    <row r="543" spans="2:25" ht="21" x14ac:dyDescent="0.35">
      <c r="B543" s="4" t="str">
        <f t="shared" si="251"/>
        <v>Meduas Magic</v>
      </c>
      <c r="C543" s="5">
        <f t="shared" si="252"/>
        <v>0</v>
      </c>
      <c r="D543" s="5">
        <f t="shared" si="253"/>
        <v>0</v>
      </c>
      <c r="E543" s="5">
        <f>IF($E$33="K",(($P543*$U543/3785*0.8301)*1000000),(($P543*$U543/3785)*1000000))</f>
        <v>0</v>
      </c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10"/>
      <c r="Q543" s="32"/>
      <c r="R543" s="6" t="s">
        <v>351</v>
      </c>
      <c r="S543" s="9">
        <v>0.02</v>
      </c>
      <c r="T543" s="9">
        <v>0.05</v>
      </c>
      <c r="U543" s="9">
        <v>0.02</v>
      </c>
      <c r="V543" s="9"/>
      <c r="W543" s="9"/>
      <c r="X543" s="9"/>
      <c r="Y543" s="7"/>
    </row>
    <row r="544" spans="2:25" ht="21" x14ac:dyDescent="0.35">
      <c r="B544" s="4" t="str">
        <f t="shared" si="251"/>
        <v>Mega Morpheus</v>
      </c>
      <c r="C544" s="5"/>
      <c r="D544" s="5">
        <f t="shared" si="253"/>
        <v>0</v>
      </c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10"/>
      <c r="Q544" s="32"/>
      <c r="R544" s="6" t="s">
        <v>352</v>
      </c>
      <c r="S544" s="9"/>
      <c r="T544" s="9">
        <v>0.02</v>
      </c>
      <c r="U544" s="9"/>
      <c r="V544" s="9"/>
      <c r="W544" s="9"/>
      <c r="X544" s="9"/>
      <c r="Y544" s="7"/>
    </row>
    <row r="545" spans="2:25" ht="21" x14ac:dyDescent="0.35">
      <c r="B545" s="4" t="str">
        <f t="shared" si="251"/>
        <v>Pegasus Potion</v>
      </c>
      <c r="C545" s="5">
        <f t="shared" si="252"/>
        <v>0</v>
      </c>
      <c r="D545" s="5">
        <f t="shared" si="253"/>
        <v>0</v>
      </c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10"/>
      <c r="Q545" s="32"/>
      <c r="R545" s="6" t="s">
        <v>353</v>
      </c>
      <c r="S545" s="9">
        <v>0.01</v>
      </c>
      <c r="T545" s="9">
        <v>0.02</v>
      </c>
      <c r="U545" s="9"/>
      <c r="V545" s="9"/>
      <c r="W545" s="9"/>
      <c r="X545" s="9"/>
      <c r="Y545" s="7"/>
    </row>
    <row r="546" spans="2:25" ht="21" x14ac:dyDescent="0.35">
      <c r="B546" s="4" t="str">
        <f t="shared" si="251"/>
        <v>Persephones Palate</v>
      </c>
      <c r="C546" s="5"/>
      <c r="D546" s="5"/>
      <c r="E546" s="5"/>
      <c r="F546" s="5">
        <f t="shared" si="254"/>
        <v>0</v>
      </c>
      <c r="G546" s="5"/>
      <c r="H546" s="5"/>
      <c r="I546" s="5"/>
      <c r="J546" s="5"/>
      <c r="K546" s="5"/>
      <c r="L546" s="5"/>
      <c r="M546" s="5"/>
      <c r="N546" s="5"/>
      <c r="O546" s="5"/>
      <c r="P546" s="10"/>
      <c r="Q546" s="32"/>
      <c r="R546" s="6" t="s">
        <v>358</v>
      </c>
      <c r="S546" s="9"/>
      <c r="T546" s="9"/>
      <c r="U546" s="9"/>
      <c r="V546" s="9">
        <v>0.01</v>
      </c>
      <c r="W546" s="9"/>
      <c r="X546" s="9"/>
      <c r="Y546" s="7"/>
    </row>
    <row r="547" spans="2:25" ht="21" x14ac:dyDescent="0.35">
      <c r="B547" s="4" t="str">
        <f t="shared" si="251"/>
        <v>Poseidonzime</v>
      </c>
      <c r="C547" s="5"/>
      <c r="D547" s="5"/>
      <c r="E547" s="5">
        <f>IF($E$33="K",(($P547*$U547/3785*0.8301)*1000000),(($P547*$U547/3785)*1000000))</f>
        <v>0</v>
      </c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10"/>
      <c r="Q547" s="32"/>
      <c r="R547" s="6" t="s">
        <v>357</v>
      </c>
      <c r="S547" s="9"/>
      <c r="T547" s="9"/>
      <c r="U547" s="9">
        <v>5.0000000000000001E-3</v>
      </c>
      <c r="V547" s="9"/>
      <c r="W547" s="9"/>
      <c r="X547" s="9"/>
      <c r="Y547" s="7"/>
    </row>
    <row r="548" spans="2:25" ht="21" x14ac:dyDescent="0.35">
      <c r="B548" s="4" t="str">
        <f t="shared" si="251"/>
        <v>Tritons Trawl</v>
      </c>
      <c r="C548" s="5">
        <f t="shared" si="252"/>
        <v>0</v>
      </c>
      <c r="D548" s="5">
        <f>IF($D$33="P",(($P548*$T548/3785*0.4364)*1000000),(($P548*$T548/3785)*1000000))</f>
        <v>0</v>
      </c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10"/>
      <c r="Q548" s="32"/>
      <c r="R548" s="6" t="s">
        <v>354</v>
      </c>
      <c r="S548" s="9">
        <v>5.0000000000000001E-3</v>
      </c>
      <c r="T548" s="9">
        <v>0.04</v>
      </c>
      <c r="U548" s="9"/>
      <c r="V548" s="9"/>
      <c r="W548" s="9"/>
      <c r="X548" s="9"/>
      <c r="Y548" s="7"/>
    </row>
    <row r="549" spans="2:25" ht="21" x14ac:dyDescent="0.35">
      <c r="B549" s="18" t="s">
        <v>284</v>
      </c>
      <c r="C549" s="19">
        <f t="shared" ref="C549:I549" si="255">SUM(C535:C548)</f>
        <v>0</v>
      </c>
      <c r="D549" s="19">
        <f t="shared" si="255"/>
        <v>0</v>
      </c>
      <c r="E549" s="19">
        <f t="shared" si="255"/>
        <v>0</v>
      </c>
      <c r="F549" s="19">
        <f t="shared" si="255"/>
        <v>0</v>
      </c>
      <c r="G549" s="19">
        <f t="shared" si="255"/>
        <v>0</v>
      </c>
      <c r="H549" s="19">
        <f t="shared" si="255"/>
        <v>0</v>
      </c>
      <c r="I549" s="19">
        <f t="shared" si="255"/>
        <v>0</v>
      </c>
      <c r="J549" s="19">
        <f>SUM(J535:J548)</f>
        <v>0</v>
      </c>
      <c r="K549" s="19"/>
      <c r="L549" s="19"/>
      <c r="M549" s="19"/>
      <c r="N549" s="19"/>
      <c r="O549" s="19"/>
    </row>
    <row r="550" spans="2:25" ht="28.5" x14ac:dyDescent="0.45">
      <c r="B550" s="1" t="str">
        <f>R550</f>
        <v>Product</v>
      </c>
      <c r="C550" s="1" t="str">
        <f t="shared" ref="C550:I550" si="256">S550</f>
        <v>N</v>
      </c>
      <c r="D550" s="1" t="str">
        <f>$D$33</f>
        <v>P</v>
      </c>
      <c r="E550" s="1" t="str">
        <f>$E$33</f>
        <v>K</v>
      </c>
      <c r="F550" s="1" t="str">
        <f t="shared" si="256"/>
        <v>Ca</v>
      </c>
      <c r="G550" s="1" t="str">
        <f t="shared" si="256"/>
        <v>Mg</v>
      </c>
      <c r="H550" s="1" t="str">
        <f t="shared" si="256"/>
        <v>S</v>
      </c>
      <c r="I550" s="1" t="str">
        <f t="shared" si="256"/>
        <v>Si</v>
      </c>
      <c r="J550" s="1" t="str">
        <f>$J$33</f>
        <v>CO2</v>
      </c>
      <c r="K550" s="1"/>
      <c r="L550" s="1"/>
      <c r="M550" s="1"/>
      <c r="N550" s="1"/>
      <c r="O550" s="1"/>
      <c r="P550" s="1" t="s">
        <v>0</v>
      </c>
      <c r="Q550" s="1" t="s">
        <v>1</v>
      </c>
      <c r="R550" s="1" t="s">
        <v>2</v>
      </c>
      <c r="S550" s="2" t="s">
        <v>3</v>
      </c>
      <c r="T550" s="2" t="s">
        <v>4</v>
      </c>
      <c r="U550" s="2" t="s">
        <v>5</v>
      </c>
      <c r="V550" s="2" t="s">
        <v>6</v>
      </c>
      <c r="W550" s="2" t="s">
        <v>7</v>
      </c>
      <c r="X550" s="2" t="s">
        <v>8</v>
      </c>
      <c r="Y550" s="2" t="s">
        <v>9</v>
      </c>
    </row>
    <row r="551" spans="2:25" ht="21" x14ac:dyDescent="0.35">
      <c r="B551" s="4" t="str">
        <f>R551</f>
        <v>Equinox</v>
      </c>
      <c r="C551" s="5">
        <f t="shared" ref="C551:C561" si="257">(($P551*S551/3785)*1000000)</f>
        <v>0</v>
      </c>
      <c r="D551" s="5"/>
      <c r="E551" s="5"/>
      <c r="F551" s="5">
        <f t="shared" ref="F551" si="258">(($P551*V551/3785)*1000000)</f>
        <v>0</v>
      </c>
      <c r="G551" s="5"/>
      <c r="H551" s="5"/>
      <c r="I551" s="5"/>
      <c r="J551" s="5"/>
      <c r="K551" s="5"/>
      <c r="L551" s="5"/>
      <c r="M551" s="5"/>
      <c r="N551" s="5"/>
      <c r="O551" s="5"/>
      <c r="P551" s="10"/>
      <c r="Q551" s="32" t="s">
        <v>213</v>
      </c>
      <c r="R551" s="6" t="s">
        <v>214</v>
      </c>
      <c r="S551" s="7">
        <v>4.7E-2</v>
      </c>
      <c r="T551" s="7"/>
      <c r="U551" s="7"/>
      <c r="V551" s="7">
        <v>0.04</v>
      </c>
      <c r="W551" s="7"/>
      <c r="X551" s="7"/>
      <c r="Y551" s="7"/>
    </row>
    <row r="552" spans="2:25" ht="21" x14ac:dyDescent="0.35">
      <c r="B552" s="4" t="str">
        <f t="shared" ref="B552:B561" si="259">R552</f>
        <v>Spring Green</v>
      </c>
      <c r="C552" s="5">
        <f t="shared" si="257"/>
        <v>0</v>
      </c>
      <c r="D552" s="5">
        <f>IF($D$33="P",(($P552*$T552/3785*0.4364)*1000000),(($P552*$T552/3785)*1000000))</f>
        <v>0</v>
      </c>
      <c r="E552" s="5">
        <f>IF($E$33="K",(($P552*$U552/3785*0.8301)*1000000),(($P552*$U552/3785)*1000000))</f>
        <v>0</v>
      </c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10"/>
      <c r="Q552" s="32"/>
      <c r="R552" s="6" t="s">
        <v>215</v>
      </c>
      <c r="S552" s="9">
        <v>8.0000000000000002E-3</v>
      </c>
      <c r="T552" s="9">
        <v>1.6E-2</v>
      </c>
      <c r="U552" s="9">
        <v>2.8000000000000001E-2</v>
      </c>
      <c r="V552" s="9"/>
      <c r="W552" s="9"/>
      <c r="X552" s="9"/>
      <c r="Y552" s="7"/>
    </row>
    <row r="553" spans="2:25" ht="21" x14ac:dyDescent="0.35">
      <c r="B553" s="4" t="str">
        <f t="shared" si="259"/>
        <v>Summer Shift</v>
      </c>
      <c r="C553" s="5">
        <f t="shared" si="257"/>
        <v>0</v>
      </c>
      <c r="D553" s="5">
        <f>IF($D$33="P",(($P553*$T553/3785*0.4364)*1000000),(($P553*$T553/3785)*1000000))</f>
        <v>0</v>
      </c>
      <c r="E553" s="5">
        <f>IF($E$33="K",(($P553*$U553/3785*0.8301)*1000000),(($P553*$U553/3785)*1000000))</f>
        <v>0</v>
      </c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10"/>
      <c r="Q553" s="32"/>
      <c r="R553" s="6" t="s">
        <v>216</v>
      </c>
      <c r="S553" s="9">
        <v>8.0000000000000002E-3</v>
      </c>
      <c r="T553" s="9">
        <v>1.6E-2</v>
      </c>
      <c r="U553" s="9">
        <v>2.8000000000000001E-2</v>
      </c>
      <c r="V553" s="9"/>
      <c r="W553" s="9"/>
      <c r="X553" s="9"/>
      <c r="Y553" s="7"/>
    </row>
    <row r="554" spans="2:25" ht="21" x14ac:dyDescent="0.35">
      <c r="B554" s="4" t="str">
        <f t="shared" si="259"/>
        <v>Autumn Gold</v>
      </c>
      <c r="C554" s="5">
        <f t="shared" si="257"/>
        <v>0</v>
      </c>
      <c r="D554" s="5">
        <f>IF($D$33="P",(($P554*$T554/3785*0.4364)*1000000),(($P554*$T554/3785)*1000000))</f>
        <v>0</v>
      </c>
      <c r="E554" s="5">
        <f>IF($E$33="K",(($P554*$U554/3785*0.8301)*1000000),(($P554*$U554/3785)*1000000))</f>
        <v>0</v>
      </c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10"/>
      <c r="Q554" s="32"/>
      <c r="R554" s="6" t="s">
        <v>217</v>
      </c>
      <c r="S554" s="9">
        <v>5.0000000000000001E-3</v>
      </c>
      <c r="T554" s="9">
        <v>1.7000000000000001E-2</v>
      </c>
      <c r="U554" s="9">
        <v>0.04</v>
      </c>
      <c r="V554" s="9"/>
      <c r="W554" s="9"/>
      <c r="X554" s="9"/>
      <c r="Y554" s="7"/>
    </row>
    <row r="555" spans="2:25" ht="21" x14ac:dyDescent="0.35">
      <c r="B555" s="4" t="str">
        <f t="shared" si="259"/>
        <v>Decision?</v>
      </c>
      <c r="C555" s="5"/>
      <c r="D555" s="5">
        <f>IF($D$33="P",(($P555*$T555/3785*0.4364)*1000000),(($P555*$T555/3785)*1000000))</f>
        <v>0</v>
      </c>
      <c r="E555" s="5">
        <f>IF($E$33="K",(($P555*$U555/3785*0.8301)*1000000),(($P555*$U555/3785)*1000000))</f>
        <v>0</v>
      </c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10"/>
      <c r="Q555" s="32"/>
      <c r="R555" s="6" t="s">
        <v>218</v>
      </c>
      <c r="S555" s="9"/>
      <c r="T555" s="9">
        <v>2.5000000000000001E-2</v>
      </c>
      <c r="U555" s="9">
        <v>0.03</v>
      </c>
      <c r="V555" s="9"/>
      <c r="W555" s="9"/>
      <c r="X555" s="9"/>
      <c r="Y555" s="7"/>
    </row>
    <row r="556" spans="2:25" ht="21" x14ac:dyDescent="0.35">
      <c r="B556" s="4" t="str">
        <f t="shared" si="259"/>
        <v>Ruby Fulvic</v>
      </c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10"/>
      <c r="Q556" s="32"/>
      <c r="R556" s="6" t="s">
        <v>219</v>
      </c>
      <c r="S556" s="9"/>
      <c r="T556" s="9"/>
      <c r="U556" s="9"/>
      <c r="V556" s="9"/>
      <c r="W556" s="9"/>
      <c r="X556" s="9"/>
      <c r="Y556" s="7"/>
    </row>
    <row r="557" spans="2:25" ht="21" x14ac:dyDescent="0.35">
      <c r="B557" s="4" t="str">
        <f t="shared" si="259"/>
        <v>Carb-o-naria</v>
      </c>
      <c r="C557" s="5"/>
      <c r="D557" s="5"/>
      <c r="E557" s="5">
        <f>IF($E$33="K",(($P557*$U557/3785*0.8301)*1000000),(($P557*$U557/3785)*1000000))</f>
        <v>0</v>
      </c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10"/>
      <c r="Q557" s="32"/>
      <c r="R557" s="6" t="s">
        <v>220</v>
      </c>
      <c r="S557" s="9"/>
      <c r="T557" s="9"/>
      <c r="U557" s="9">
        <v>3.0000000000000001E-3</v>
      </c>
      <c r="V557" s="9"/>
      <c r="W557" s="9"/>
      <c r="X557" s="9"/>
      <c r="Y557" s="7"/>
    </row>
    <row r="558" spans="2:25" ht="21" x14ac:dyDescent="0.35">
      <c r="B558" s="4" t="str">
        <f t="shared" si="259"/>
        <v>Lightning Start</v>
      </c>
      <c r="C558" s="5">
        <f t="shared" si="257"/>
        <v>0</v>
      </c>
      <c r="D558" s="5">
        <f>IF($D$33="P",(($P558*$T558/3785*0.4364)*1000000),(($P558*$T558/3785)*1000000))</f>
        <v>0</v>
      </c>
      <c r="E558" s="5">
        <f>IF($E$33="K",(($P558*$U558/3785*0.8301)*1000000),(($P558*$U558/3785)*1000000))</f>
        <v>0</v>
      </c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10"/>
      <c r="Q558" s="32"/>
      <c r="R558" s="6" t="s">
        <v>221</v>
      </c>
      <c r="S558" s="9">
        <v>2E-3</v>
      </c>
      <c r="T558" s="9">
        <v>2E-3</v>
      </c>
      <c r="U558" s="9">
        <v>7.0000000000000001E-3</v>
      </c>
      <c r="V558" s="9"/>
      <c r="W558" s="9"/>
      <c r="X558" s="9"/>
      <c r="Y558" s="7"/>
    </row>
    <row r="559" spans="2:25" ht="21" x14ac:dyDescent="0.35">
      <c r="B559" s="4" t="str">
        <f t="shared" si="259"/>
        <v>PK Apatite</v>
      </c>
      <c r="C559" s="5"/>
      <c r="D559" s="5">
        <f>IF($D$33="P",(($P559*$T559/3785*0.4364)*1000000),(($P559*$T559/3785)*1000000))</f>
        <v>0</v>
      </c>
      <c r="E559" s="5">
        <f>IF($E$33="K",(($P559*$U559/3785*0.8301)*1000000),(($P559*$U559/3785)*1000000))</f>
        <v>0</v>
      </c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10"/>
      <c r="Q559" s="32"/>
      <c r="R559" s="6" t="s">
        <v>222</v>
      </c>
      <c r="S559" s="9"/>
      <c r="T559" s="9">
        <v>6.0000000000000001E-3</v>
      </c>
      <c r="U559" s="9">
        <v>8.9999999999999993E-3</v>
      </c>
      <c r="V559" s="9"/>
      <c r="W559" s="9"/>
      <c r="X559" s="9"/>
      <c r="Y559" s="7"/>
    </row>
    <row r="560" spans="2:25" ht="21" x14ac:dyDescent="0.35">
      <c r="B560" s="4" t="str">
        <f t="shared" si="259"/>
        <v>Thunder Bloom</v>
      </c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10"/>
      <c r="Q560" s="32"/>
      <c r="R560" s="6" t="s">
        <v>223</v>
      </c>
      <c r="S560" s="9">
        <v>1.2E-2</v>
      </c>
      <c r="T560" s="9">
        <v>1.0999999999999999E-2</v>
      </c>
      <c r="U560" s="9">
        <v>1.2E-2</v>
      </c>
      <c r="V560" s="9"/>
      <c r="W560" s="9"/>
      <c r="X560" s="9"/>
      <c r="Y560" s="7"/>
    </row>
    <row r="561" spans="2:25" ht="21" x14ac:dyDescent="0.35">
      <c r="B561" s="4" t="str">
        <f t="shared" si="259"/>
        <v>Winter Frost</v>
      </c>
      <c r="C561" s="5">
        <f t="shared" si="257"/>
        <v>0</v>
      </c>
      <c r="D561" s="5">
        <f>IF($D$33="P",(($P561*$T561/3785*0.4364)*1000000),(($P561*$T561/3785)*1000000))</f>
        <v>0</v>
      </c>
      <c r="E561" s="5">
        <f>IF($E$33="K",(($P561*$U561/3785*0.8301)*1000000),(($P561*$U561/3785)*1000000))</f>
        <v>0</v>
      </c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10"/>
      <c r="Q561" s="32"/>
      <c r="R561" s="6" t="s">
        <v>224</v>
      </c>
      <c r="S561" s="9">
        <v>2E-3</v>
      </c>
      <c r="T561" s="9">
        <v>2.1999999999999999E-2</v>
      </c>
      <c r="U561" s="9">
        <v>2.3E-2</v>
      </c>
      <c r="V561" s="9"/>
      <c r="W561" s="9"/>
      <c r="X561" s="9"/>
      <c r="Y561" s="7"/>
    </row>
    <row r="562" spans="2:25" ht="21" x14ac:dyDescent="0.35">
      <c r="B562" s="18" t="s">
        <v>284</v>
      </c>
      <c r="C562" s="19">
        <f>SUM(C551:C561)</f>
        <v>0</v>
      </c>
      <c r="D562" s="19">
        <f t="shared" ref="D562:I562" si="260">SUM(D551:D561)</f>
        <v>0</v>
      </c>
      <c r="E562" s="19">
        <f t="shared" si="260"/>
        <v>0</v>
      </c>
      <c r="F562" s="19">
        <f t="shared" si="260"/>
        <v>0</v>
      </c>
      <c r="G562" s="19">
        <f t="shared" si="260"/>
        <v>0</v>
      </c>
      <c r="H562" s="19">
        <f t="shared" si="260"/>
        <v>0</v>
      </c>
      <c r="I562" s="19">
        <f t="shared" si="260"/>
        <v>0</v>
      </c>
      <c r="J562" s="19">
        <f>SUM(J551:J561)</f>
        <v>0</v>
      </c>
      <c r="K562" s="19"/>
      <c r="L562" s="19"/>
      <c r="M562" s="19"/>
      <c r="N562" s="19"/>
      <c r="O562" s="19"/>
    </row>
    <row r="563" spans="2:25" ht="28.5" x14ac:dyDescent="0.45">
      <c r="B563" s="1" t="str">
        <f t="shared" ref="B563:I570" si="261">R563</f>
        <v>Product</v>
      </c>
      <c r="C563" s="1" t="str">
        <f t="shared" si="261"/>
        <v>N</v>
      </c>
      <c r="D563" s="1" t="str">
        <f>$D$33</f>
        <v>P</v>
      </c>
      <c r="E563" s="1" t="str">
        <f>$E$33</f>
        <v>K</v>
      </c>
      <c r="F563" s="1" t="str">
        <f t="shared" si="261"/>
        <v>Ca</v>
      </c>
      <c r="G563" s="1" t="str">
        <f t="shared" si="261"/>
        <v>Mg</v>
      </c>
      <c r="H563" s="1" t="str">
        <f t="shared" si="261"/>
        <v>S</v>
      </c>
      <c r="I563" s="1" t="str">
        <f t="shared" si="261"/>
        <v>Si</v>
      </c>
      <c r="J563" s="1" t="str">
        <f>$J$33</f>
        <v>CO2</v>
      </c>
      <c r="K563" s="1"/>
      <c r="L563" s="1"/>
      <c r="M563" s="1"/>
      <c r="N563" s="1"/>
      <c r="O563" s="1"/>
      <c r="P563" s="1" t="s">
        <v>0</v>
      </c>
      <c r="Q563" s="1" t="s">
        <v>1</v>
      </c>
      <c r="R563" s="1" t="s">
        <v>2</v>
      </c>
      <c r="S563" s="2" t="s">
        <v>3</v>
      </c>
      <c r="T563" s="2" t="s">
        <v>4</v>
      </c>
      <c r="U563" s="2" t="s">
        <v>5</v>
      </c>
      <c r="V563" s="2" t="s">
        <v>6</v>
      </c>
      <c r="W563" s="2" t="s">
        <v>7</v>
      </c>
      <c r="X563" s="2" t="s">
        <v>8</v>
      </c>
      <c r="Y563" s="2" t="s">
        <v>9</v>
      </c>
    </row>
    <row r="564" spans="2:25" ht="21" x14ac:dyDescent="0.35">
      <c r="B564" s="4" t="str">
        <f t="shared" si="261"/>
        <v>Micro</v>
      </c>
      <c r="C564" s="5">
        <f t="shared" ref="C564:C569" si="262">(($P564*S564/3785)*1000000)</f>
        <v>0</v>
      </c>
      <c r="D564" s="5"/>
      <c r="E564" s="5">
        <f>IF($E$33="K",(($P564*$U564/3785*0.8301)*1000000),(($P564*$U564/3785)*1000000))</f>
        <v>0</v>
      </c>
      <c r="F564" s="5">
        <f>(($P564*V564/3785)*1000000)</f>
        <v>0</v>
      </c>
      <c r="G564" s="5"/>
      <c r="H564" s="5"/>
      <c r="I564" s="5"/>
      <c r="J564" s="5"/>
      <c r="K564" s="5"/>
      <c r="L564" s="5"/>
      <c r="M564" s="5"/>
      <c r="N564" s="5"/>
      <c r="O564" s="5"/>
      <c r="P564" s="10"/>
      <c r="Q564" s="32" t="s">
        <v>242</v>
      </c>
      <c r="R564" s="6" t="s">
        <v>61</v>
      </c>
      <c r="S564" s="7">
        <v>0.03</v>
      </c>
      <c r="T564" s="7"/>
      <c r="U564" s="7">
        <v>0.01</v>
      </c>
      <c r="V564" s="7">
        <v>0.03</v>
      </c>
      <c r="W564" s="7"/>
      <c r="X564" s="7"/>
      <c r="Y564" s="7"/>
    </row>
    <row r="565" spans="2:25" ht="21" x14ac:dyDescent="0.35">
      <c r="B565" s="4" t="str">
        <f t="shared" si="261"/>
        <v>Grow</v>
      </c>
      <c r="C565" s="5">
        <f t="shared" si="262"/>
        <v>0</v>
      </c>
      <c r="D565" s="5">
        <f>IF($D$33="P",(($P565*$T565/3785*0.4364)*1000000),(($P565*$T565/3785)*1000000))</f>
        <v>0</v>
      </c>
      <c r="E565" s="5">
        <f>IF($E$33="K",(($P565*$U565/3785*0.8301)*1000000),(($P565*$U565/3785)*1000000))</f>
        <v>0</v>
      </c>
      <c r="F565" s="5">
        <f>(($P565*V565/3785)*1000000)</f>
        <v>0</v>
      </c>
      <c r="G565" s="5">
        <f>(($P565*W565/3785)*1000000)</f>
        <v>0</v>
      </c>
      <c r="H565" s="5">
        <f>(($P565*X565/3785)*1000000)</f>
        <v>0</v>
      </c>
      <c r="I565" s="5"/>
      <c r="J565" s="5"/>
      <c r="K565" s="5"/>
      <c r="L565" s="5"/>
      <c r="M565" s="5"/>
      <c r="N565" s="5"/>
      <c r="O565" s="5"/>
      <c r="P565" s="10"/>
      <c r="Q565" s="32"/>
      <c r="R565" s="6" t="s">
        <v>60</v>
      </c>
      <c r="S565" s="9">
        <v>0.02</v>
      </c>
      <c r="T565" s="9">
        <v>0.03</v>
      </c>
      <c r="U565" s="9">
        <v>0.05</v>
      </c>
      <c r="V565" s="9"/>
      <c r="W565" s="9">
        <v>0.01</v>
      </c>
      <c r="X565" s="9">
        <v>1.4999999999999999E-2</v>
      </c>
      <c r="Y565" s="7"/>
    </row>
    <row r="566" spans="2:25" ht="21" x14ac:dyDescent="0.35">
      <c r="B566" s="4" t="str">
        <f t="shared" si="261"/>
        <v>Bloom</v>
      </c>
      <c r="C566" s="5">
        <f t="shared" si="262"/>
        <v>0</v>
      </c>
      <c r="D566" s="5">
        <f>IF($D$33="P",(($P566*$T566/3785*0.4364)*1000000),(($P566*$T566/3785)*1000000))</f>
        <v>0</v>
      </c>
      <c r="E566" s="5">
        <f>IF($E$33="K",(($P566*$U566/3785*0.8301)*1000000),(($P566*$U566/3785)*1000000))</f>
        <v>0</v>
      </c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10"/>
      <c r="Q566" s="32"/>
      <c r="R566" s="6" t="s">
        <v>62</v>
      </c>
      <c r="S566" s="9">
        <v>0.01</v>
      </c>
      <c r="T566" s="9">
        <v>0.04</v>
      </c>
      <c r="U566" s="9">
        <v>7.0000000000000007E-2</v>
      </c>
      <c r="V566" s="9"/>
      <c r="W566" s="9"/>
      <c r="X566" s="9"/>
      <c r="Y566" s="7"/>
    </row>
    <row r="567" spans="2:25" ht="21" x14ac:dyDescent="0.35">
      <c r="B567" s="4" t="str">
        <f t="shared" si="261"/>
        <v>Astroflower</v>
      </c>
      <c r="C567" s="5">
        <f t="shared" si="262"/>
        <v>0</v>
      </c>
      <c r="D567" s="5">
        <f>IF($D$33="P",(($P567*$T567/3785*0.4364)*1000000),(($P567*$T567/3785)*1000000))</f>
        <v>0</v>
      </c>
      <c r="E567" s="5">
        <f>IF($E$33="K",(($P567*$U567/3785*0.8301)*1000000),(($P567*$U567/3785)*1000000))</f>
        <v>0</v>
      </c>
      <c r="F567" s="5"/>
      <c r="G567" s="5"/>
      <c r="H567" s="5">
        <f>(($P567*X567/3785)*1000000)</f>
        <v>0</v>
      </c>
      <c r="I567" s="5"/>
      <c r="J567" s="5"/>
      <c r="K567" s="5"/>
      <c r="L567" s="5"/>
      <c r="M567" s="5"/>
      <c r="N567" s="5"/>
      <c r="O567" s="5"/>
      <c r="P567" s="10"/>
      <c r="Q567" s="32"/>
      <c r="R567" s="6" t="s">
        <v>243</v>
      </c>
      <c r="S567" s="9">
        <v>0.01</v>
      </c>
      <c r="T567" s="9">
        <v>0.06</v>
      </c>
      <c r="U567" s="9">
        <v>0.11</v>
      </c>
      <c r="V567" s="9"/>
      <c r="W567" s="9"/>
      <c r="X567" s="9">
        <v>0.01</v>
      </c>
      <c r="Y567" s="7"/>
    </row>
    <row r="568" spans="2:25" ht="21" x14ac:dyDescent="0.35">
      <c r="B568" s="4" t="str">
        <f t="shared" si="261"/>
        <v>Velokelp</v>
      </c>
      <c r="C568" s="5">
        <f t="shared" si="262"/>
        <v>0</v>
      </c>
      <c r="D568" s="5">
        <f>IF($D$33="P",(($P568*$T568/3785*0.4364)*1000000),(($P568*$T568/3785)*1000000))</f>
        <v>0</v>
      </c>
      <c r="E568" s="5">
        <f>IF($E$33="K",(($P568*$U568/3785*0.8301)*1000000),(($P568*$U568/3785)*1000000))</f>
        <v>0</v>
      </c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10"/>
      <c r="Q568" s="32"/>
      <c r="R568" s="6" t="s">
        <v>244</v>
      </c>
      <c r="S568" s="9">
        <v>0.01</v>
      </c>
      <c r="T568" s="9">
        <v>0.01</v>
      </c>
      <c r="U568" s="9">
        <v>0.01</v>
      </c>
      <c r="V568" s="9"/>
      <c r="W568" s="9"/>
      <c r="X568" s="9"/>
      <c r="Y568" s="7"/>
    </row>
    <row r="569" spans="2:25" ht="21" x14ac:dyDescent="0.35">
      <c r="B569" s="4" t="str">
        <f t="shared" si="261"/>
        <v>Magnifical</v>
      </c>
      <c r="C569" s="5">
        <f t="shared" si="262"/>
        <v>0</v>
      </c>
      <c r="D569" s="5"/>
      <c r="E569" s="5"/>
      <c r="F569" s="5">
        <f>(($P569*V569/3785)*1000000)</f>
        <v>0</v>
      </c>
      <c r="G569" s="5">
        <f>(($P569*W569/3785)*1000000)</f>
        <v>0</v>
      </c>
      <c r="H569" s="5"/>
      <c r="I569" s="5"/>
      <c r="J569" s="5"/>
      <c r="K569" s="5"/>
      <c r="L569" s="5"/>
      <c r="M569" s="5"/>
      <c r="N569" s="5"/>
      <c r="O569" s="5"/>
      <c r="P569" s="10"/>
      <c r="Q569" s="32"/>
      <c r="R569" s="6" t="s">
        <v>245</v>
      </c>
      <c r="S569" s="9">
        <v>0.03</v>
      </c>
      <c r="T569" s="9"/>
      <c r="U569" s="9"/>
      <c r="V569" s="9">
        <v>0.02</v>
      </c>
      <c r="W569" s="9">
        <v>1.2999999999999999E-2</v>
      </c>
      <c r="X569" s="9"/>
      <c r="Y569" s="7"/>
    </row>
    <row r="570" spans="2:25" ht="21" x14ac:dyDescent="0.35">
      <c r="B570" s="4" t="str">
        <f t="shared" si="261"/>
        <v>Nature's Candy</v>
      </c>
      <c r="C570" s="5"/>
      <c r="D570" s="5"/>
      <c r="E570" s="5"/>
      <c r="F570" s="5"/>
      <c r="G570" s="5">
        <f>(($P570*W570/3785)*1000000)</f>
        <v>0</v>
      </c>
      <c r="H570" s="5">
        <f>(($P570*X570/3785)*1000000)</f>
        <v>0</v>
      </c>
      <c r="I570" s="5"/>
      <c r="J570" s="5"/>
      <c r="K570" s="5"/>
      <c r="L570" s="5"/>
      <c r="M570" s="5"/>
      <c r="N570" s="5"/>
      <c r="O570" s="5"/>
      <c r="P570" s="10"/>
      <c r="Q570" s="32"/>
      <c r="R570" s="6" t="s">
        <v>246</v>
      </c>
      <c r="S570" s="9"/>
      <c r="T570" s="9"/>
      <c r="U570" s="9"/>
      <c r="V570" s="9"/>
      <c r="W570" s="9">
        <v>1.4999999999999999E-2</v>
      </c>
      <c r="X570" s="9">
        <v>0.01</v>
      </c>
      <c r="Y570" s="7"/>
    </row>
    <row r="571" spans="2:25" ht="21" x14ac:dyDescent="0.35">
      <c r="B571" s="18" t="s">
        <v>284</v>
      </c>
      <c r="C571" s="19">
        <f>SUM(C564:C570)</f>
        <v>0</v>
      </c>
      <c r="D571" s="19">
        <f t="shared" ref="D571:I571" si="263">SUM(D564:D570)</f>
        <v>0</v>
      </c>
      <c r="E571" s="19">
        <f t="shared" si="263"/>
        <v>0</v>
      </c>
      <c r="F571" s="19">
        <f t="shared" si="263"/>
        <v>0</v>
      </c>
      <c r="G571" s="19">
        <f t="shared" si="263"/>
        <v>0</v>
      </c>
      <c r="H571" s="19">
        <f t="shared" si="263"/>
        <v>0</v>
      </c>
      <c r="I571" s="19">
        <f t="shared" si="263"/>
        <v>0</v>
      </c>
      <c r="J571" s="19">
        <f>SUM(J564:J570)</f>
        <v>0</v>
      </c>
      <c r="K571" s="19"/>
      <c r="L571" s="19"/>
      <c r="M571" s="19"/>
      <c r="N571" s="19"/>
      <c r="O571" s="19"/>
    </row>
    <row r="572" spans="2:25" ht="28.5" x14ac:dyDescent="0.45">
      <c r="B572" s="1" t="str">
        <f>R572</f>
        <v>Product</v>
      </c>
      <c r="C572" s="1" t="str">
        <f t="shared" ref="C572" si="264">S572</f>
        <v>N</v>
      </c>
      <c r="D572" s="1" t="str">
        <f>$D$33</f>
        <v>P</v>
      </c>
      <c r="E572" s="1" t="str">
        <f>$E$33</f>
        <v>K</v>
      </c>
      <c r="F572" s="1" t="str">
        <f t="shared" ref="F572" si="265">V572</f>
        <v>Ca</v>
      </c>
      <c r="G572" s="1" t="str">
        <f t="shared" ref="G572" si="266">W572</f>
        <v>Mg</v>
      </c>
      <c r="H572" s="1" t="str">
        <f t="shared" ref="H572" si="267">X572</f>
        <v>S</v>
      </c>
      <c r="I572" s="1" t="str">
        <f t="shared" ref="I572" si="268">Y572</f>
        <v>Si</v>
      </c>
      <c r="J572" s="1" t="str">
        <f>$J$33</f>
        <v>CO2</v>
      </c>
      <c r="K572" s="1"/>
      <c r="L572" s="1"/>
      <c r="M572" s="1"/>
      <c r="N572" s="1"/>
      <c r="O572" s="1"/>
      <c r="P572" s="1" t="s">
        <v>0</v>
      </c>
      <c r="Q572" s="1" t="s">
        <v>1</v>
      </c>
      <c r="R572" s="1" t="s">
        <v>2</v>
      </c>
      <c r="S572" s="2" t="s">
        <v>3</v>
      </c>
      <c r="T572" s="2" t="s">
        <v>4</v>
      </c>
      <c r="U572" s="2" t="s">
        <v>5</v>
      </c>
      <c r="V572" s="2" t="s">
        <v>6</v>
      </c>
      <c r="W572" s="2" t="s">
        <v>7</v>
      </c>
      <c r="X572" s="2" t="s">
        <v>8</v>
      </c>
      <c r="Y572" s="2" t="s">
        <v>9</v>
      </c>
    </row>
    <row r="573" spans="2:25" ht="21" x14ac:dyDescent="0.35">
      <c r="B573" s="4" t="str">
        <f>R573</f>
        <v>Fusion Growth</v>
      </c>
      <c r="C573" s="5">
        <f>(($P573*S573/3785)*1000000)</f>
        <v>0</v>
      </c>
      <c r="D573" s="5">
        <f>IF($D$33="P",(($P573*$T573/3785*0.4364)*1000000),(($P573*$T573/3785)*1000000))</f>
        <v>0</v>
      </c>
      <c r="E573" s="5">
        <f>IF($E$33="K",(($P573*$U573/3785*0.8301)*1000000),(($P573*$U573/3785)*1000000))</f>
        <v>0</v>
      </c>
      <c r="F573" s="5">
        <f t="shared" ref="F573:F574" si="269">(($P573*V573/3785)*1000000)</f>
        <v>0</v>
      </c>
      <c r="G573" s="5">
        <f t="shared" ref="G573:G574" si="270">(($P573*W573/3785)*1000000)</f>
        <v>0</v>
      </c>
      <c r="H573" s="5">
        <f t="shared" ref="H573:H574" si="271">(($P573*X573/3785)*1000000)</f>
        <v>0</v>
      </c>
      <c r="I573" s="5"/>
      <c r="J573" s="5"/>
      <c r="K573" s="5"/>
      <c r="L573" s="5"/>
      <c r="M573" s="5"/>
      <c r="N573" s="5"/>
      <c r="O573" s="5"/>
      <c r="P573" s="10"/>
      <c r="Q573" s="32" t="s">
        <v>324</v>
      </c>
      <c r="R573" s="6" t="s">
        <v>331</v>
      </c>
      <c r="S573" s="7">
        <v>0.06</v>
      </c>
      <c r="T573" s="7">
        <v>0.02</v>
      </c>
      <c r="U573" s="7">
        <v>0.06</v>
      </c>
      <c r="V573" s="7">
        <v>1.66E-2</v>
      </c>
      <c r="W573" s="7">
        <v>5.8999999999999999E-3</v>
      </c>
      <c r="X573" s="7">
        <v>1.2200000000000001E-2</v>
      </c>
      <c r="Y573" s="7"/>
    </row>
    <row r="574" spans="2:25" ht="21" x14ac:dyDescent="0.35">
      <c r="B574" s="4" t="str">
        <f t="shared" ref="B574:B577" si="272">R574</f>
        <v>Fusion Bloom</v>
      </c>
      <c r="C574" s="5">
        <f t="shared" ref="C574" si="273">(($P574*S574/3785)*1000000)</f>
        <v>0</v>
      </c>
      <c r="D574" s="5">
        <f>IF($D$33="P",(($P574*$T574/3785*0.4364)*1000000),(($P574*$T574/3785)*1000000))</f>
        <v>0</v>
      </c>
      <c r="E574" s="5">
        <f>IF($E$33="K",(($P574*$U574/3785*0.8301)*1000000),(($P574*$U574/3785)*1000000))</f>
        <v>0</v>
      </c>
      <c r="F574" s="5">
        <f t="shared" si="269"/>
        <v>0</v>
      </c>
      <c r="G574" s="5">
        <f t="shared" si="270"/>
        <v>0</v>
      </c>
      <c r="H574" s="5">
        <f t="shared" si="271"/>
        <v>0</v>
      </c>
      <c r="I574" s="5"/>
      <c r="J574" s="5"/>
      <c r="K574" s="5"/>
      <c r="L574" s="5"/>
      <c r="M574" s="5"/>
      <c r="N574" s="5"/>
      <c r="O574" s="5"/>
      <c r="P574" s="10"/>
      <c r="Q574" s="32"/>
      <c r="R574" s="6" t="s">
        <v>332</v>
      </c>
      <c r="S574" s="9">
        <v>0.04</v>
      </c>
      <c r="T574" s="9">
        <v>0.02</v>
      </c>
      <c r="U574" s="9">
        <v>0.09</v>
      </c>
      <c r="V574" s="9">
        <v>1.66E-2</v>
      </c>
      <c r="W574" s="9">
        <v>5.8999999999999999E-3</v>
      </c>
      <c r="X574" s="9">
        <v>1.2200000000000001E-2</v>
      </c>
      <c r="Y574" s="7"/>
    </row>
    <row r="575" spans="2:25" ht="21" x14ac:dyDescent="0.35">
      <c r="B575" s="4" t="str">
        <f t="shared" si="272"/>
        <v>Resinator</v>
      </c>
      <c r="C575" s="5"/>
      <c r="D575" s="5">
        <f>IF($D$33="P",(($P575*$T575/3785*0.4364)*1000000),(($P575*$T575/3785)*1000000))</f>
        <v>0</v>
      </c>
      <c r="E575" s="5">
        <f>IF($E$33="K",(($P575*$U575/3785*0.8301)*1000000),(($P575*$U575/3785)*1000000))</f>
        <v>0</v>
      </c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10"/>
      <c r="Q575" s="32"/>
      <c r="R575" s="6" t="s">
        <v>333</v>
      </c>
      <c r="S575" s="9"/>
      <c r="T575" s="9">
        <v>7.0000000000000007E-2</v>
      </c>
      <c r="U575" s="9">
        <v>0.08</v>
      </c>
      <c r="V575" s="9"/>
      <c r="W575" s="9"/>
      <c r="X575" s="9"/>
      <c r="Y575" s="7"/>
    </row>
    <row r="576" spans="2:25" ht="21" x14ac:dyDescent="0.35">
      <c r="B576" s="4" t="str">
        <f t="shared" si="272"/>
        <v>Nitro</v>
      </c>
      <c r="C576" s="5">
        <f>(($P576*S576/3785)*1000000)</f>
        <v>0</v>
      </c>
      <c r="D576" s="5"/>
      <c r="E576" s="5"/>
      <c r="F576" s="5">
        <f>(($P576*V576/3785)*1000000)</f>
        <v>0</v>
      </c>
      <c r="G576" s="5"/>
      <c r="H576" s="5"/>
      <c r="I576" s="5"/>
      <c r="J576" s="5"/>
      <c r="K576" s="5"/>
      <c r="L576" s="5"/>
      <c r="M576" s="5"/>
      <c r="N576" s="5"/>
      <c r="O576" s="5"/>
      <c r="P576" s="10"/>
      <c r="Q576" s="32"/>
      <c r="R576" s="6" t="s">
        <v>334</v>
      </c>
      <c r="S576" s="9">
        <v>0.09</v>
      </c>
      <c r="T576" s="9"/>
      <c r="U576" s="9"/>
      <c r="V576" s="9">
        <v>6.3E-2</v>
      </c>
      <c r="W576" s="9"/>
      <c r="X576" s="9"/>
      <c r="Y576" s="7"/>
    </row>
    <row r="577" spans="2:26" ht="21" x14ac:dyDescent="0.35">
      <c r="B577" s="4" t="str">
        <f t="shared" si="272"/>
        <v>Rootinator</v>
      </c>
      <c r="C577" s="5"/>
      <c r="D577" s="5">
        <f>IF($D$33="P",(($P577*$T577/3785*0.4364)*1000000),(($P577*$T577/3785)*1000000))</f>
        <v>0</v>
      </c>
      <c r="E577" s="5">
        <f>IF($E$33="K",(($P577*$U577/3785*0.8301)*1000000),(($P577*$U577/3785)*1000000))</f>
        <v>0</v>
      </c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10"/>
      <c r="Q577" s="32"/>
      <c r="R577" s="6" t="s">
        <v>335</v>
      </c>
      <c r="S577" s="9"/>
      <c r="T577" s="9">
        <v>0.1</v>
      </c>
      <c r="U577" s="9">
        <v>0.12</v>
      </c>
      <c r="V577" s="9"/>
      <c r="W577" s="9"/>
      <c r="X577" s="9"/>
      <c r="Y577" s="7"/>
    </row>
    <row r="578" spans="2:26" ht="21" x14ac:dyDescent="0.35">
      <c r="B578" s="18" t="s">
        <v>284</v>
      </c>
      <c r="C578" s="19">
        <f t="shared" ref="C578:I578" si="274">SUM(C573:C577)</f>
        <v>0</v>
      </c>
      <c r="D578" s="19">
        <f t="shared" si="274"/>
        <v>0</v>
      </c>
      <c r="E578" s="19">
        <f t="shared" si="274"/>
        <v>0</v>
      </c>
      <c r="F578" s="19">
        <f t="shared" si="274"/>
        <v>0</v>
      </c>
      <c r="G578" s="19">
        <f t="shared" si="274"/>
        <v>0</v>
      </c>
      <c r="H578" s="19">
        <f t="shared" si="274"/>
        <v>0</v>
      </c>
      <c r="I578" s="19">
        <f t="shared" si="274"/>
        <v>0</v>
      </c>
      <c r="J578" s="19">
        <f>SUM(J573:J577)</f>
        <v>0</v>
      </c>
      <c r="K578" s="19"/>
      <c r="L578" s="19"/>
      <c r="M578" s="19"/>
      <c r="N578" s="19"/>
      <c r="O578" s="19"/>
    </row>
    <row r="579" spans="2:26" ht="28.5" x14ac:dyDescent="0.45">
      <c r="B579" s="1" t="str">
        <f>R579</f>
        <v>Product</v>
      </c>
      <c r="C579" s="1" t="str">
        <f t="shared" ref="C579" si="275">S579</f>
        <v>N</v>
      </c>
      <c r="D579" s="1" t="str">
        <f>$D$33</f>
        <v>P</v>
      </c>
      <c r="E579" s="1" t="str">
        <f>$E$33</f>
        <v>K</v>
      </c>
      <c r="F579" s="1" t="str">
        <f t="shared" ref="F579" si="276">V579</f>
        <v>Ca</v>
      </c>
      <c r="G579" s="1" t="str">
        <f t="shared" ref="G579" si="277">W579</f>
        <v>Mg</v>
      </c>
      <c r="H579" s="1" t="str">
        <f t="shared" ref="H579" si="278">X579</f>
        <v>S</v>
      </c>
      <c r="I579" s="1" t="str">
        <f>Y579</f>
        <v>Si</v>
      </c>
      <c r="J579" s="1" t="str">
        <f>$J$33</f>
        <v>CO2</v>
      </c>
      <c r="K579" s="1"/>
      <c r="L579" s="1"/>
      <c r="M579" s="1"/>
      <c r="N579" s="1"/>
      <c r="O579" s="1"/>
      <c r="P579" s="1" t="s">
        <v>0</v>
      </c>
      <c r="Q579" s="1" t="s">
        <v>1</v>
      </c>
      <c r="R579" s="1" t="s">
        <v>2</v>
      </c>
      <c r="S579" s="2" t="s">
        <v>3</v>
      </c>
      <c r="T579" s="2" t="s">
        <v>4</v>
      </c>
      <c r="U579" s="2" t="s">
        <v>5</v>
      </c>
      <c r="V579" s="2" t="s">
        <v>6</v>
      </c>
      <c r="W579" s="2" t="s">
        <v>7</v>
      </c>
      <c r="X579" s="2" t="s">
        <v>8</v>
      </c>
      <c r="Y579" s="3" t="s">
        <v>9</v>
      </c>
      <c r="Z579" s="3" t="s">
        <v>277</v>
      </c>
    </row>
    <row r="580" spans="2:26" ht="21" x14ac:dyDescent="0.35">
      <c r="B580" s="4" t="str">
        <f t="shared" ref="B580:B588" si="279">R580</f>
        <v>Primer A</v>
      </c>
      <c r="C580" s="5">
        <f>(($P580*S580/3785)*1000000)</f>
        <v>0</v>
      </c>
      <c r="D580" s="5"/>
      <c r="E580" s="5">
        <f>IF($E$33="K",(($P580*$U580/3785*0.8301)*1000000),(($P580*$U580/3785)*1000000))</f>
        <v>0</v>
      </c>
      <c r="F580" s="5"/>
      <c r="G580" s="5">
        <f>(($P580*W580/3785)*1000000)</f>
        <v>0</v>
      </c>
      <c r="H580" s="5">
        <f>(($P580*X580/3785)*1000000)</f>
        <v>0</v>
      </c>
      <c r="I580" s="5"/>
      <c r="J580" s="5">
        <f>(($P580*Z580/3785)*1000000)</f>
        <v>0</v>
      </c>
      <c r="K580" s="5"/>
      <c r="L580" s="5"/>
      <c r="M580" s="5"/>
      <c r="N580" s="5"/>
      <c r="O580" s="5"/>
      <c r="P580" s="28"/>
      <c r="Q580" s="30" t="s">
        <v>10</v>
      </c>
      <c r="R580" s="6" t="s">
        <v>11</v>
      </c>
      <c r="S580" s="7">
        <v>1.4999999999999999E-2</v>
      </c>
      <c r="T580" s="7"/>
      <c r="U580" s="7">
        <v>0.08</v>
      </c>
      <c r="V580" s="7"/>
      <c r="W580" s="7">
        <v>8.0000000000000002E-3</v>
      </c>
      <c r="X580" s="7">
        <v>1.2E-2</v>
      </c>
      <c r="Y580" s="8"/>
      <c r="Z580" s="8">
        <v>0.04</v>
      </c>
    </row>
    <row r="581" spans="2:26" ht="21" x14ac:dyDescent="0.35">
      <c r="B581" s="4" t="str">
        <f t="shared" si="279"/>
        <v>Primer B</v>
      </c>
      <c r="C581" s="5">
        <f>(($P580*S581/3785)*1000000)</f>
        <v>0</v>
      </c>
      <c r="D581" s="5">
        <f>IF($D$33="P",(($P580*$T581/3785*0.4364)*1000000),(($P580*$T581/3785)*1000000))</f>
        <v>0</v>
      </c>
      <c r="E581" s="5">
        <f>IF($E$33="K",(($P580*$U581/3785*0.8301)*1000000),(($P580*$U581/3785)*1000000))</f>
        <v>0</v>
      </c>
      <c r="F581" s="5">
        <f>(($P580*V581/3785)*1000000)</f>
        <v>0</v>
      </c>
      <c r="G581" s="5">
        <f>(($P580*W581/3785)*1000000)</f>
        <v>0</v>
      </c>
      <c r="H581" s="5"/>
      <c r="I581" s="5"/>
      <c r="J581" s="5">
        <f>(($P580*Z581/3785)*1000000)</f>
        <v>0</v>
      </c>
      <c r="K581" s="5"/>
      <c r="L581" s="5"/>
      <c r="M581" s="5"/>
      <c r="N581" s="5"/>
      <c r="O581" s="5"/>
      <c r="P581" s="29"/>
      <c r="Q581" s="30"/>
      <c r="R581" s="6" t="s">
        <v>12</v>
      </c>
      <c r="S581" s="9">
        <v>0.04</v>
      </c>
      <c r="T581" s="9">
        <v>0.03</v>
      </c>
      <c r="U581" s="9">
        <v>0.02</v>
      </c>
      <c r="V581" s="9">
        <v>4.4999999999999998E-2</v>
      </c>
      <c r="W581" s="9">
        <v>2E-3</v>
      </c>
      <c r="X581" s="9"/>
      <c r="Y581" s="8"/>
      <c r="Z581" s="8">
        <v>0.03</v>
      </c>
    </row>
    <row r="582" spans="2:26" ht="21" x14ac:dyDescent="0.35">
      <c r="B582" s="4" t="str">
        <f t="shared" si="279"/>
        <v>CalMag Fuel</v>
      </c>
      <c r="C582" s="5"/>
      <c r="D582" s="5"/>
      <c r="E582" s="5"/>
      <c r="F582" s="5">
        <f>(($P582*V582/3785)*1000000)</f>
        <v>0</v>
      </c>
      <c r="G582" s="5">
        <f>(($P582*W582/3785)*1000000)</f>
        <v>0</v>
      </c>
      <c r="H582" s="5"/>
      <c r="I582" s="5"/>
      <c r="J582" s="5">
        <f t="shared" ref="J582:J588" si="280">(($P582*Z582/3785)*1000000)</f>
        <v>0</v>
      </c>
      <c r="K582" s="5"/>
      <c r="L582" s="5"/>
      <c r="M582" s="5"/>
      <c r="N582" s="5"/>
      <c r="O582" s="5"/>
      <c r="P582" s="10"/>
      <c r="Q582" s="30"/>
      <c r="R582" s="4" t="s">
        <v>13</v>
      </c>
      <c r="S582" s="9"/>
      <c r="T582" s="9"/>
      <c r="U582" s="9"/>
      <c r="V582" s="7">
        <v>0.06</v>
      </c>
      <c r="W582" s="9">
        <v>0.01</v>
      </c>
      <c r="X582" s="9"/>
      <c r="Y582" s="11"/>
      <c r="Z582" s="11">
        <v>0.14000000000000001</v>
      </c>
    </row>
    <row r="583" spans="2:26" ht="21" x14ac:dyDescent="0.35">
      <c r="B583" s="4" t="str">
        <f t="shared" si="279"/>
        <v>Silica Skin</v>
      </c>
      <c r="C583" s="5"/>
      <c r="D583" s="5"/>
      <c r="E583" s="5">
        <f t="shared" ref="E583:E588" si="281">IF($E$33="K",(($P583*$U583/3785*0.8301)*1000000),(($P583*$U583/3785)*1000000))</f>
        <v>0</v>
      </c>
      <c r="F583" s="5"/>
      <c r="G583" s="5"/>
      <c r="H583" s="5"/>
      <c r="I583" s="5">
        <f>(($P583*Y583/3785)*1000000)</f>
        <v>0</v>
      </c>
      <c r="J583" s="5">
        <f t="shared" si="280"/>
        <v>0</v>
      </c>
      <c r="K583" s="5"/>
      <c r="L583" s="5"/>
      <c r="M583" s="5"/>
      <c r="N583" s="5"/>
      <c r="O583" s="5"/>
      <c r="P583" s="10"/>
      <c r="Q583" s="30"/>
      <c r="R583" s="4" t="s">
        <v>14</v>
      </c>
      <c r="S583" s="9"/>
      <c r="T583" s="9"/>
      <c r="U583" s="9">
        <v>1.4999999999999999E-2</v>
      </c>
      <c r="V583" s="7"/>
      <c r="W583" s="9"/>
      <c r="X583" s="9"/>
      <c r="Y583" s="11">
        <v>0.04</v>
      </c>
      <c r="Z583" s="11">
        <v>0.04</v>
      </c>
    </row>
    <row r="584" spans="2:26" ht="21" x14ac:dyDescent="0.35">
      <c r="B584" s="4" t="str">
        <f t="shared" si="279"/>
        <v>Lush Green</v>
      </c>
      <c r="C584" s="5">
        <f>(($P584*S584/3785)*1000000)</f>
        <v>0</v>
      </c>
      <c r="D584" s="5"/>
      <c r="E584" s="5">
        <f t="shared" si="281"/>
        <v>0</v>
      </c>
      <c r="F584" s="5"/>
      <c r="G584" s="5"/>
      <c r="H584" s="5"/>
      <c r="I584" s="5"/>
      <c r="J584" s="5">
        <f t="shared" si="280"/>
        <v>0</v>
      </c>
      <c r="K584" s="5"/>
      <c r="L584" s="5"/>
      <c r="M584" s="5"/>
      <c r="N584" s="5"/>
      <c r="O584" s="5"/>
      <c r="P584" s="10"/>
      <c r="Q584" s="30"/>
      <c r="R584" s="4" t="s">
        <v>15</v>
      </c>
      <c r="S584" s="9">
        <v>0.05</v>
      </c>
      <c r="T584" s="9"/>
      <c r="U584" s="9">
        <v>5.0000000000000001E-3</v>
      </c>
      <c r="V584" s="7"/>
      <c r="W584" s="9"/>
      <c r="X584" s="9"/>
      <c r="Y584" s="11"/>
      <c r="Z584" s="11">
        <v>0.24</v>
      </c>
    </row>
    <row r="585" spans="2:26" ht="21" x14ac:dyDescent="0.35">
      <c r="B585" s="4" t="str">
        <f t="shared" si="279"/>
        <v>Root Anchor</v>
      </c>
      <c r="C585" s="5"/>
      <c r="D585" s="5"/>
      <c r="E585" s="5">
        <f t="shared" si="281"/>
        <v>0</v>
      </c>
      <c r="F585" s="5"/>
      <c r="G585" s="5"/>
      <c r="H585" s="5"/>
      <c r="I585" s="5"/>
      <c r="J585" s="5">
        <f t="shared" si="280"/>
        <v>0</v>
      </c>
      <c r="K585" s="5"/>
      <c r="L585" s="5"/>
      <c r="M585" s="5"/>
      <c r="N585" s="5"/>
      <c r="O585" s="5"/>
      <c r="P585" s="10"/>
      <c r="Q585" s="30"/>
      <c r="R585" s="4" t="s">
        <v>16</v>
      </c>
      <c r="S585" s="9"/>
      <c r="T585" s="9"/>
      <c r="U585" s="9">
        <v>0.03</v>
      </c>
      <c r="V585" s="7"/>
      <c r="W585" s="9"/>
      <c r="X585" s="9"/>
      <c r="Y585" s="11"/>
      <c r="Z585" s="11">
        <v>0.14000000000000001</v>
      </c>
    </row>
    <row r="586" spans="2:26" ht="21" x14ac:dyDescent="0.35">
      <c r="B586" s="4" t="str">
        <f t="shared" si="279"/>
        <v>Solar Rain</v>
      </c>
      <c r="C586" s="5"/>
      <c r="D586" s="5"/>
      <c r="E586" s="5">
        <f t="shared" si="281"/>
        <v>0</v>
      </c>
      <c r="F586" s="5"/>
      <c r="G586" s="5">
        <f>(($P586*W586/3785)*1000000)</f>
        <v>0</v>
      </c>
      <c r="H586" s="5"/>
      <c r="I586" s="5"/>
      <c r="J586" s="5">
        <f t="shared" si="280"/>
        <v>0</v>
      </c>
      <c r="K586" s="5"/>
      <c r="L586" s="5"/>
      <c r="M586" s="5"/>
      <c r="N586" s="5"/>
      <c r="O586" s="5"/>
      <c r="P586" s="10"/>
      <c r="Q586" s="30"/>
      <c r="R586" s="4" t="s">
        <v>17</v>
      </c>
      <c r="S586" s="9"/>
      <c r="T586" s="9"/>
      <c r="U586" s="9">
        <v>0.01</v>
      </c>
      <c r="V586" s="7"/>
      <c r="W586" s="9">
        <v>0.01</v>
      </c>
      <c r="X586" s="9"/>
      <c r="Y586" s="11"/>
      <c r="Z586" s="11">
        <v>0.12</v>
      </c>
    </row>
    <row r="587" spans="2:26" ht="21" x14ac:dyDescent="0.35">
      <c r="B587" s="4" t="str">
        <f t="shared" si="279"/>
        <v>Peak Bloom</v>
      </c>
      <c r="C587" s="5"/>
      <c r="D587" s="5">
        <f>IF($D$33="P",(($P587*$T587/3785*0.4364)*1000000),(($P587*$T587/3785)*1000000))</f>
        <v>0</v>
      </c>
      <c r="E587" s="5">
        <f t="shared" si="281"/>
        <v>0</v>
      </c>
      <c r="F587" s="5"/>
      <c r="G587" s="5"/>
      <c r="H587" s="5">
        <f>(($P587*X587/3785)*1000000)</f>
        <v>0</v>
      </c>
      <c r="I587" s="5"/>
      <c r="J587" s="5">
        <f t="shared" si="280"/>
        <v>0</v>
      </c>
      <c r="K587" s="5"/>
      <c r="L587" s="5"/>
      <c r="M587" s="5"/>
      <c r="N587" s="5"/>
      <c r="O587" s="5"/>
      <c r="P587" s="10"/>
      <c r="Q587" s="30"/>
      <c r="R587" s="4" t="s">
        <v>18</v>
      </c>
      <c r="S587" s="9"/>
      <c r="T587" s="9">
        <v>7.0000000000000007E-2</v>
      </c>
      <c r="U587" s="9">
        <v>0.06</v>
      </c>
      <c r="V587" s="7"/>
      <c r="W587" s="9"/>
      <c r="X587" s="9">
        <v>4.0000000000000001E-3</v>
      </c>
      <c r="Y587" s="11"/>
      <c r="Z587" s="11">
        <v>0.08</v>
      </c>
    </row>
    <row r="588" spans="2:26" ht="21" x14ac:dyDescent="0.35">
      <c r="B588" s="4" t="str">
        <f t="shared" si="279"/>
        <v>Resin Bloom</v>
      </c>
      <c r="C588" s="5"/>
      <c r="D588" s="5"/>
      <c r="E588" s="5">
        <f t="shared" si="281"/>
        <v>0</v>
      </c>
      <c r="F588" s="5"/>
      <c r="G588" s="5"/>
      <c r="H588" s="5"/>
      <c r="I588" s="5"/>
      <c r="J588" s="5">
        <f t="shared" si="280"/>
        <v>0</v>
      </c>
      <c r="K588" s="5"/>
      <c r="L588" s="5"/>
      <c r="M588" s="5"/>
      <c r="N588" s="5"/>
      <c r="O588" s="5"/>
      <c r="P588" s="10"/>
      <c r="Q588" s="30"/>
      <c r="R588" s="4" t="s">
        <v>19</v>
      </c>
      <c r="S588" s="9"/>
      <c r="T588" s="9"/>
      <c r="U588" s="9">
        <v>4.4999999999999998E-2</v>
      </c>
      <c r="V588" s="7"/>
      <c r="W588" s="9"/>
      <c r="X588" s="9"/>
      <c r="Y588" s="11"/>
      <c r="Z588" s="11">
        <v>7.0000000000000007E-2</v>
      </c>
    </row>
    <row r="589" spans="2:26" ht="21" x14ac:dyDescent="0.35">
      <c r="B589" s="18" t="s">
        <v>284</v>
      </c>
      <c r="C589" s="19">
        <f t="shared" ref="C589" si="282">SUM(C580:C588)</f>
        <v>0</v>
      </c>
      <c r="D589" s="19">
        <f t="shared" ref="D589" si="283">SUM(D580:D588)</f>
        <v>0</v>
      </c>
      <c r="E589" s="19">
        <f t="shared" ref="E589" si="284">SUM(E580:E588)</f>
        <v>0</v>
      </c>
      <c r="F589" s="19">
        <f t="shared" ref="F589" si="285">SUM(F580:F588)</f>
        <v>0</v>
      </c>
      <c r="G589" s="19">
        <f t="shared" ref="G589" si="286">SUM(G580:G588)</f>
        <v>0</v>
      </c>
      <c r="H589" s="19">
        <f t="shared" ref="H589" si="287">SUM(H580:H588)</f>
        <v>0</v>
      </c>
      <c r="I589" s="19">
        <f t="shared" ref="I589" si="288">SUM(I580:I588)</f>
        <v>0</v>
      </c>
      <c r="J589" s="19">
        <f t="shared" ref="J589" si="289">SUM(J580:J588)</f>
        <v>0</v>
      </c>
      <c r="K589" s="19"/>
      <c r="L589" s="19"/>
      <c r="M589" s="19"/>
      <c r="N589" s="19"/>
      <c r="O589" s="19"/>
    </row>
    <row r="590" spans="2:26" ht="28.5" x14ac:dyDescent="0.45">
      <c r="B590" s="1" t="str">
        <f>R590</f>
        <v>Product</v>
      </c>
      <c r="C590" s="1" t="str">
        <f t="shared" ref="C590" si="290">S590</f>
        <v>N</v>
      </c>
      <c r="D590" s="1" t="str">
        <f>$D$33</f>
        <v>P</v>
      </c>
      <c r="E590" s="1" t="str">
        <f>$E$33</f>
        <v>K</v>
      </c>
      <c r="F590" s="1" t="str">
        <f t="shared" ref="F590" si="291">V590</f>
        <v>Ca</v>
      </c>
      <c r="G590" s="1" t="str">
        <f t="shared" ref="G590" si="292">W590</f>
        <v>Mg</v>
      </c>
      <c r="H590" s="1" t="str">
        <f t="shared" ref="H590" si="293">X590</f>
        <v>S</v>
      </c>
      <c r="I590" s="1" t="str">
        <f>Y590</f>
        <v>Si</v>
      </c>
      <c r="J590" s="1" t="str">
        <f>$J$33</f>
        <v>CO2</v>
      </c>
      <c r="K590" s="1"/>
      <c r="L590" s="1"/>
      <c r="M590" s="1"/>
      <c r="N590" s="1"/>
      <c r="O590" s="1"/>
      <c r="P590" s="1" t="s">
        <v>0</v>
      </c>
      <c r="Q590" s="1" t="s">
        <v>1</v>
      </c>
      <c r="R590" s="1" t="s">
        <v>2</v>
      </c>
      <c r="S590" s="2" t="s">
        <v>3</v>
      </c>
      <c r="T590" s="2" t="s">
        <v>4</v>
      </c>
      <c r="U590" s="2" t="s">
        <v>5</v>
      </c>
      <c r="V590" s="2" t="s">
        <v>6</v>
      </c>
      <c r="W590" s="2" t="s">
        <v>7</v>
      </c>
      <c r="X590" s="2" t="s">
        <v>8</v>
      </c>
      <c r="Y590" s="3" t="s">
        <v>9</v>
      </c>
      <c r="Z590" s="3" t="s">
        <v>277</v>
      </c>
    </row>
    <row r="591" spans="2:26" ht="21" x14ac:dyDescent="0.35">
      <c r="B591" s="4" t="str">
        <f t="shared" ref="B591:B593" si="294">R591</f>
        <v>Primer A</v>
      </c>
      <c r="C591" s="5">
        <f>(($P591*S591/3785)*1000000)</f>
        <v>0</v>
      </c>
      <c r="D591" s="5"/>
      <c r="E591" s="5">
        <f>IF($E$33="K",(($P591*$U591/3785*0.8301)*1000000),(($P591*$U591/3785)*1000000))</f>
        <v>0</v>
      </c>
      <c r="F591" s="5"/>
      <c r="G591" s="5">
        <f>(($P591*W591/3785)*1000000)</f>
        <v>0</v>
      </c>
      <c r="H591" s="5">
        <f>(($P591*X591/3785)*1000000)</f>
        <v>0</v>
      </c>
      <c r="I591" s="5"/>
      <c r="J591" s="5">
        <f>(($P591*Z591/3785)*1000000)</f>
        <v>0</v>
      </c>
      <c r="K591" s="5"/>
      <c r="L591" s="5"/>
      <c r="M591" s="5"/>
      <c r="N591" s="5"/>
      <c r="O591" s="5"/>
      <c r="P591" s="28"/>
      <c r="Q591" s="30" t="s">
        <v>302</v>
      </c>
      <c r="R591" s="6" t="s">
        <v>11</v>
      </c>
      <c r="S591" s="7">
        <v>1.4999999999999999E-2</v>
      </c>
      <c r="T591" s="7"/>
      <c r="U591" s="7">
        <v>0.08</v>
      </c>
      <c r="V591" s="7"/>
      <c r="W591" s="7">
        <v>8.0000000000000002E-3</v>
      </c>
      <c r="X591" s="7">
        <v>1.2E-2</v>
      </c>
      <c r="Y591" s="8"/>
      <c r="Z591" s="8">
        <v>0.04</v>
      </c>
    </row>
    <row r="592" spans="2:26" ht="21" x14ac:dyDescent="0.35">
      <c r="B592" s="4" t="str">
        <f t="shared" si="294"/>
        <v>Primer B</v>
      </c>
      <c r="C592" s="5">
        <f>(($P591*S592/3785)*1000000)</f>
        <v>0</v>
      </c>
      <c r="D592" s="5">
        <f>IF($D$33="P",(($P592*$T592/3785*0.4364)*1000000),(($P592*$T592/3785)*1000000))</f>
        <v>0</v>
      </c>
      <c r="E592" s="5">
        <f>IF($E$33="K",(($P592*$U592/3785*0.8301)*1000000),(($P592*$U592/3785)*1000000))</f>
        <v>0</v>
      </c>
      <c r="F592" s="5">
        <f>(($P591*V592/3785)*1000000)</f>
        <v>0</v>
      </c>
      <c r="G592" s="5">
        <f>(($P591*W592/3785)*1000000)</f>
        <v>0</v>
      </c>
      <c r="H592" s="5"/>
      <c r="I592" s="5"/>
      <c r="J592" s="5">
        <f>(($P591*Z592/3785)*1000000)</f>
        <v>0</v>
      </c>
      <c r="K592" s="5"/>
      <c r="L592" s="5"/>
      <c r="M592" s="5"/>
      <c r="N592" s="5"/>
      <c r="O592" s="5"/>
      <c r="P592" s="29"/>
      <c r="Q592" s="30"/>
      <c r="R592" s="6" t="s">
        <v>12</v>
      </c>
      <c r="S592" s="9">
        <v>0.04</v>
      </c>
      <c r="T592" s="9">
        <v>0.03</v>
      </c>
      <c r="U592" s="9">
        <v>0.02</v>
      </c>
      <c r="V592" s="9">
        <v>4.4999999999999998E-2</v>
      </c>
      <c r="W592" s="9">
        <v>2E-3</v>
      </c>
      <c r="X592" s="9"/>
      <c r="Y592" s="8"/>
      <c r="Z592" s="8">
        <v>0.03</v>
      </c>
    </row>
    <row r="593" spans="2:26" ht="21" x14ac:dyDescent="0.35">
      <c r="B593" s="4" t="str">
        <f t="shared" si="294"/>
        <v>Silica Skin</v>
      </c>
      <c r="C593" s="5"/>
      <c r="D593" s="5"/>
      <c r="E593" s="5">
        <f>IF($E$33="K",(($P593*$U593/3785*0.8301)*1000000),(($P593*$U593/3785)*1000000))</f>
        <v>0</v>
      </c>
      <c r="F593" s="5"/>
      <c r="G593" s="5"/>
      <c r="H593" s="5"/>
      <c r="I593" s="5">
        <f>(($P593*Y593/3785)*1000000)</f>
        <v>0</v>
      </c>
      <c r="J593" s="5">
        <f>(($P593*Z593/3785)*1000000)</f>
        <v>0</v>
      </c>
      <c r="K593" s="5"/>
      <c r="L593" s="5"/>
      <c r="M593" s="5"/>
      <c r="N593" s="5"/>
      <c r="O593" s="5"/>
      <c r="P593" s="10"/>
      <c r="Q593" s="30"/>
      <c r="R593" s="4" t="s">
        <v>14</v>
      </c>
      <c r="S593" s="9"/>
      <c r="T593" s="9"/>
      <c r="U593" s="9">
        <v>1.4999999999999999E-2</v>
      </c>
      <c r="V593" s="7"/>
      <c r="W593" s="9"/>
      <c r="X593" s="9"/>
      <c r="Y593" s="11">
        <v>0.04</v>
      </c>
      <c r="Z593" s="11">
        <v>0.04</v>
      </c>
    </row>
    <row r="594" spans="2:26" ht="21" x14ac:dyDescent="0.35">
      <c r="B594" s="18" t="s">
        <v>284</v>
      </c>
      <c r="C594" s="19">
        <f>SUM(C591:C593)</f>
        <v>0</v>
      </c>
      <c r="D594" s="19">
        <f t="shared" ref="D594:I594" si="295">SUM(D591:D593)</f>
        <v>0</v>
      </c>
      <c r="E594" s="19">
        <f t="shared" si="295"/>
        <v>0</v>
      </c>
      <c r="F594" s="19">
        <f t="shared" si="295"/>
        <v>0</v>
      </c>
      <c r="G594" s="19">
        <f t="shared" si="295"/>
        <v>0</v>
      </c>
      <c r="H594" s="19">
        <f t="shared" si="295"/>
        <v>0</v>
      </c>
      <c r="I594" s="19">
        <f t="shared" si="295"/>
        <v>0</v>
      </c>
      <c r="J594" s="19">
        <f>SUM(J591:J593)</f>
        <v>0</v>
      </c>
      <c r="K594" s="19"/>
      <c r="L594" s="19"/>
      <c r="M594" s="19"/>
      <c r="N594" s="19"/>
      <c r="O594" s="19"/>
      <c r="Z594" s="17"/>
    </row>
    <row r="595" spans="2:26" ht="28.5" x14ac:dyDescent="0.45">
      <c r="B595" s="1" t="str">
        <f>R595</f>
        <v>Product</v>
      </c>
      <c r="C595" s="1" t="str">
        <f t="shared" ref="C595:I595" si="296">S595</f>
        <v>N</v>
      </c>
      <c r="D595" s="1" t="str">
        <f>$D$33</f>
        <v>P</v>
      </c>
      <c r="E595" s="1" t="str">
        <f>$E$33</f>
        <v>K</v>
      </c>
      <c r="F595" s="1" t="str">
        <f t="shared" si="296"/>
        <v>Ca</v>
      </c>
      <c r="G595" s="1" t="str">
        <f t="shared" si="296"/>
        <v>Mg</v>
      </c>
      <c r="H595" s="1" t="str">
        <f t="shared" si="296"/>
        <v>S</v>
      </c>
      <c r="I595" s="1" t="str">
        <f t="shared" si="296"/>
        <v>Si</v>
      </c>
      <c r="J595" s="1" t="str">
        <f>$J$33</f>
        <v>CO2</v>
      </c>
      <c r="K595" s="1"/>
      <c r="L595" s="1"/>
      <c r="M595" s="1"/>
      <c r="N595" s="1"/>
      <c r="O595" s="1"/>
      <c r="P595" s="1" t="s">
        <v>0</v>
      </c>
      <c r="Q595" s="1" t="s">
        <v>1</v>
      </c>
      <c r="R595" s="1" t="s">
        <v>2</v>
      </c>
      <c r="S595" s="2" t="s">
        <v>3</v>
      </c>
      <c r="T595" s="2" t="s">
        <v>4</v>
      </c>
      <c r="U595" s="2" t="s">
        <v>5</v>
      </c>
      <c r="V595" s="2" t="s">
        <v>6</v>
      </c>
      <c r="W595" s="2" t="s">
        <v>7</v>
      </c>
      <c r="X595" s="2" t="s">
        <v>8</v>
      </c>
      <c r="Y595" s="2" t="s">
        <v>9</v>
      </c>
    </row>
    <row r="596" spans="2:26" ht="21" x14ac:dyDescent="0.35">
      <c r="B596" s="4" t="str">
        <f t="shared" ref="B596:B601" si="297">R596</f>
        <v>Grow A</v>
      </c>
      <c r="C596" s="5">
        <f t="shared" ref="C596:C601" si="298">(($P596*S596/3785)*1000000)</f>
        <v>0</v>
      </c>
      <c r="D596" s="5"/>
      <c r="E596" s="5">
        <f t="shared" ref="E596:E601" si="299">IF($E$33="K",(($P596*$U596/3785*0.8301)*1000000),(($P596*$U596/3785)*1000000))</f>
        <v>0</v>
      </c>
      <c r="F596" s="5">
        <f>(($P596*V596/3785)*1000000)</f>
        <v>0</v>
      </c>
      <c r="G596" s="5"/>
      <c r="H596" s="5">
        <f>(($P596*X596/3785)*1000000)</f>
        <v>0</v>
      </c>
      <c r="I596" s="5"/>
      <c r="J596" s="5"/>
      <c r="K596" s="5"/>
      <c r="L596" s="5"/>
      <c r="M596" s="5"/>
      <c r="N596" s="5"/>
      <c r="O596" s="5"/>
      <c r="P596" s="10"/>
      <c r="Q596" s="31" t="s">
        <v>20</v>
      </c>
      <c r="R596" s="6" t="s">
        <v>21</v>
      </c>
      <c r="S596" s="7">
        <v>0.03</v>
      </c>
      <c r="T596" s="7"/>
      <c r="U596" s="7">
        <v>0.02</v>
      </c>
      <c r="V596" s="7">
        <v>0.04</v>
      </c>
      <c r="W596" s="7"/>
      <c r="X596" s="7">
        <v>0.01</v>
      </c>
      <c r="Y596" s="7"/>
    </row>
    <row r="597" spans="2:26" ht="21" x14ac:dyDescent="0.35">
      <c r="B597" s="4" t="str">
        <f t="shared" si="297"/>
        <v>Grow B</v>
      </c>
      <c r="C597" s="5">
        <f t="shared" si="298"/>
        <v>0</v>
      </c>
      <c r="D597" s="5">
        <f>IF($D$33="P",(($P597*$T597/3785*0.4364)*1000000),(($P597*$T597/3785)*1000000))</f>
        <v>0</v>
      </c>
      <c r="E597" s="5">
        <f t="shared" si="299"/>
        <v>0</v>
      </c>
      <c r="F597" s="5"/>
      <c r="G597" s="5">
        <f>(($P597*W597/3785)*1000000)</f>
        <v>0</v>
      </c>
      <c r="H597" s="5"/>
      <c r="I597" s="5"/>
      <c r="J597" s="5"/>
      <c r="K597" s="5"/>
      <c r="L597" s="5"/>
      <c r="M597" s="5"/>
      <c r="N597" s="5"/>
      <c r="O597" s="5"/>
      <c r="P597" s="10"/>
      <c r="Q597" s="31"/>
      <c r="R597" s="6" t="s">
        <v>22</v>
      </c>
      <c r="S597" s="9">
        <v>0.01</v>
      </c>
      <c r="T597" s="9">
        <v>0.02</v>
      </c>
      <c r="U597" s="9">
        <v>0.04</v>
      </c>
      <c r="V597" s="9"/>
      <c r="W597" s="9">
        <v>8.9999999999999993E-3</v>
      </c>
      <c r="X597" s="9"/>
      <c r="Y597" s="7"/>
    </row>
    <row r="598" spans="2:26" ht="21" x14ac:dyDescent="0.35">
      <c r="B598" s="4" t="str">
        <f t="shared" si="297"/>
        <v>Bloom A</v>
      </c>
      <c r="C598" s="5">
        <f t="shared" si="298"/>
        <v>0</v>
      </c>
      <c r="D598" s="5"/>
      <c r="E598" s="5">
        <f t="shared" si="299"/>
        <v>0</v>
      </c>
      <c r="F598" s="5">
        <f>(($P598*V598/3785)*1000000)</f>
        <v>0</v>
      </c>
      <c r="G598" s="5">
        <f>(($P598*W598/3785)*1000000)</f>
        <v>0</v>
      </c>
      <c r="H598" s="5">
        <f>(($P598*X598/3785)*1000000)</f>
        <v>0</v>
      </c>
      <c r="I598" s="5"/>
      <c r="J598" s="5"/>
      <c r="K598" s="5"/>
      <c r="L598" s="5"/>
      <c r="M598" s="5"/>
      <c r="N598" s="5"/>
      <c r="O598" s="5"/>
      <c r="P598" s="10"/>
      <c r="Q598" s="31"/>
      <c r="R598" s="4" t="s">
        <v>23</v>
      </c>
      <c r="S598" s="9">
        <v>0.02</v>
      </c>
      <c r="T598" s="9"/>
      <c r="U598" s="9">
        <v>0.04</v>
      </c>
      <c r="V598" s="7">
        <v>1.4999999999999999E-2</v>
      </c>
      <c r="W598" s="9">
        <v>5.0000000000000001E-3</v>
      </c>
      <c r="X598" s="9">
        <v>0.01</v>
      </c>
      <c r="Y598" s="9"/>
    </row>
    <row r="599" spans="2:26" ht="21" x14ac:dyDescent="0.35">
      <c r="B599" s="4" t="str">
        <f t="shared" si="297"/>
        <v>Bloom B</v>
      </c>
      <c r="C599" s="5">
        <f t="shared" si="298"/>
        <v>0</v>
      </c>
      <c r="D599" s="5">
        <f>IF($D$33="P",(($P599*$T599/3785*0.4364)*1000000),(($P599*$T599/3785)*1000000))</f>
        <v>0</v>
      </c>
      <c r="E599" s="5">
        <f t="shared" si="299"/>
        <v>0</v>
      </c>
      <c r="F599" s="5"/>
      <c r="G599" s="5">
        <f>(($P599*W599/3785)*1000000)</f>
        <v>0</v>
      </c>
      <c r="H599" s="5"/>
      <c r="I599" s="5"/>
      <c r="J599" s="5"/>
      <c r="K599" s="5"/>
      <c r="L599" s="5"/>
      <c r="M599" s="5"/>
      <c r="N599" s="5"/>
      <c r="O599" s="5"/>
      <c r="P599" s="10"/>
      <c r="Q599" s="31"/>
      <c r="R599" s="4" t="s">
        <v>24</v>
      </c>
      <c r="S599" s="9">
        <v>0.01</v>
      </c>
      <c r="T599" s="9">
        <v>0.08</v>
      </c>
      <c r="U599" s="9">
        <v>0.05</v>
      </c>
      <c r="V599" s="7"/>
      <c r="W599" s="9">
        <v>5.0000000000000001E-3</v>
      </c>
      <c r="X599" s="9"/>
      <c r="Y599" s="9"/>
    </row>
    <row r="600" spans="2:26" ht="21" x14ac:dyDescent="0.35">
      <c r="B600" s="4" t="str">
        <f t="shared" si="297"/>
        <v>Bulk</v>
      </c>
      <c r="C600" s="5">
        <f t="shared" si="298"/>
        <v>0</v>
      </c>
      <c r="D600" s="5">
        <f>IF($D$33="P",(($P600*$T600/3785*0.4364)*1000000),(($P600*$T600/3785)*1000000))</f>
        <v>0</v>
      </c>
      <c r="E600" s="5">
        <f t="shared" si="299"/>
        <v>0</v>
      </c>
      <c r="F600" s="5">
        <f>(($P600*V600/3785)*1000000)</f>
        <v>0</v>
      </c>
      <c r="G600" s="5"/>
      <c r="H600" s="5"/>
      <c r="I600" s="5"/>
      <c r="J600" s="5"/>
      <c r="K600" s="5"/>
      <c r="L600" s="5"/>
      <c r="M600" s="5"/>
      <c r="N600" s="5"/>
      <c r="O600" s="5"/>
      <c r="P600" s="10"/>
      <c r="Q600" s="31"/>
      <c r="R600" s="4" t="s">
        <v>25</v>
      </c>
      <c r="S600" s="9">
        <v>0.02</v>
      </c>
      <c r="T600" s="9">
        <v>0.12</v>
      </c>
      <c r="U600" s="9">
        <v>0.03</v>
      </c>
      <c r="V600" s="7">
        <v>0.05</v>
      </c>
      <c r="W600" s="9"/>
      <c r="X600" s="9"/>
      <c r="Y600" s="9"/>
    </row>
    <row r="601" spans="2:26" ht="21" x14ac:dyDescent="0.35">
      <c r="B601" s="4" t="str">
        <f t="shared" si="297"/>
        <v>E-Plus</v>
      </c>
      <c r="C601" s="5">
        <f t="shared" si="298"/>
        <v>0</v>
      </c>
      <c r="D601" s="5"/>
      <c r="E601" s="5">
        <f t="shared" si="299"/>
        <v>0</v>
      </c>
      <c r="F601" s="5">
        <f>(($P601*V601/3785)*1000000)</f>
        <v>0</v>
      </c>
      <c r="G601" s="5"/>
      <c r="H601" s="5"/>
      <c r="I601" s="5"/>
      <c r="J601" s="5"/>
      <c r="K601" s="5"/>
      <c r="L601" s="5"/>
      <c r="M601" s="5"/>
      <c r="N601" s="5"/>
      <c r="O601" s="5"/>
      <c r="P601" s="10"/>
      <c r="Q601" s="31"/>
      <c r="R601" s="4" t="s">
        <v>26</v>
      </c>
      <c r="S601" s="9">
        <v>0.03</v>
      </c>
      <c r="T601" s="9"/>
      <c r="U601" s="9">
        <v>0.01</v>
      </c>
      <c r="V601" s="7">
        <v>0.04</v>
      </c>
      <c r="W601" s="9"/>
      <c r="X601" s="9"/>
      <c r="Y601" s="9"/>
    </row>
    <row r="602" spans="2:26" ht="21" x14ac:dyDescent="0.35">
      <c r="B602" s="18" t="s">
        <v>284</v>
      </c>
      <c r="C602" s="19">
        <f>SUM(C596:C601)</f>
        <v>0</v>
      </c>
      <c r="D602" s="19">
        <f t="shared" ref="D602:I602" si="300">SUM(D596:D601)</f>
        <v>0</v>
      </c>
      <c r="E602" s="19">
        <f t="shared" si="300"/>
        <v>0</v>
      </c>
      <c r="F602" s="19">
        <f t="shared" si="300"/>
        <v>0</v>
      </c>
      <c r="G602" s="19">
        <f t="shared" si="300"/>
        <v>0</v>
      </c>
      <c r="H602" s="19">
        <f t="shared" si="300"/>
        <v>0</v>
      </c>
      <c r="I602" s="19">
        <f t="shared" si="300"/>
        <v>0</v>
      </c>
      <c r="J602" s="19">
        <f>SUM(J596:J601)</f>
        <v>0</v>
      </c>
      <c r="K602" s="19"/>
      <c r="L602" s="19"/>
      <c r="M602" s="19"/>
      <c r="N602" s="19"/>
      <c r="O602" s="19"/>
    </row>
    <row r="603" spans="2:26" ht="28.5" x14ac:dyDescent="0.45">
      <c r="B603" s="1" t="str">
        <f>R603</f>
        <v>Product</v>
      </c>
      <c r="C603" s="1" t="str">
        <f t="shared" ref="C603:I603" si="301">S603</f>
        <v>N</v>
      </c>
      <c r="D603" s="1" t="str">
        <f>$D$33</f>
        <v>P</v>
      </c>
      <c r="E603" s="1" t="str">
        <f>$E$33</f>
        <v>K</v>
      </c>
      <c r="F603" s="1" t="str">
        <f t="shared" si="301"/>
        <v>Ca</v>
      </c>
      <c r="G603" s="1" t="str">
        <f t="shared" si="301"/>
        <v>Mg</v>
      </c>
      <c r="H603" s="1" t="str">
        <f t="shared" si="301"/>
        <v>S</v>
      </c>
      <c r="I603" s="1" t="str">
        <f t="shared" si="301"/>
        <v>Si</v>
      </c>
      <c r="J603" s="1" t="str">
        <f>$J$33</f>
        <v>CO2</v>
      </c>
      <c r="K603" s="1"/>
      <c r="L603" s="1"/>
      <c r="M603" s="1"/>
      <c r="N603" s="1"/>
      <c r="O603" s="1"/>
      <c r="P603" s="1" t="s">
        <v>0</v>
      </c>
      <c r="Q603" s="1" t="s">
        <v>1</v>
      </c>
      <c r="R603" s="1" t="s">
        <v>2</v>
      </c>
      <c r="S603" s="2" t="s">
        <v>3</v>
      </c>
      <c r="T603" s="2" t="s">
        <v>4</v>
      </c>
      <c r="U603" s="2" t="s">
        <v>5</v>
      </c>
      <c r="V603" s="2" t="s">
        <v>6</v>
      </c>
      <c r="W603" s="2" t="s">
        <v>7</v>
      </c>
      <c r="X603" s="2" t="s">
        <v>8</v>
      </c>
      <c r="Y603" s="2" t="s">
        <v>9</v>
      </c>
    </row>
    <row r="604" spans="2:26" ht="21" x14ac:dyDescent="0.35">
      <c r="B604" s="4" t="str">
        <f>R604</f>
        <v>Silica</v>
      </c>
      <c r="C604" s="5"/>
      <c r="D604" s="5"/>
      <c r="E604" s="5"/>
      <c r="F604" s="5"/>
      <c r="G604" s="5"/>
      <c r="H604" s="5"/>
      <c r="I604" s="5">
        <f>(($P604*Y604/3785)*1000000)</f>
        <v>0</v>
      </c>
      <c r="J604" s="5"/>
      <c r="K604" s="5"/>
      <c r="L604" s="5"/>
      <c r="M604" s="5"/>
      <c r="N604" s="5"/>
      <c r="O604" s="5"/>
      <c r="P604" s="10"/>
      <c r="Q604" s="32" t="s">
        <v>157</v>
      </c>
      <c r="R604" s="6" t="s">
        <v>100</v>
      </c>
      <c r="S604" s="7"/>
      <c r="T604" s="7"/>
      <c r="U604" s="7"/>
      <c r="V604" s="7"/>
      <c r="W604" s="7"/>
      <c r="X604" s="7"/>
      <c r="Y604" s="7">
        <v>0.04</v>
      </c>
    </row>
    <row r="605" spans="2:26" ht="21" x14ac:dyDescent="0.35">
      <c r="B605" s="4" t="str">
        <f t="shared" ref="B605:B612" si="302">R605</f>
        <v>Micro</v>
      </c>
      <c r="C605" s="5">
        <f>(($P605*S605/3785)*1000000)</f>
        <v>0</v>
      </c>
      <c r="D605" s="5"/>
      <c r="E605" s="5">
        <f>IF($E$33="K",(($P605*$U605/3785*0.8301)*1000000),(($P605*$U605/3785)*1000000))</f>
        <v>0</v>
      </c>
      <c r="F605" s="5">
        <f>(($P605*V605/3785)*1000000)</f>
        <v>0</v>
      </c>
      <c r="G605" s="5"/>
      <c r="H605" s="5"/>
      <c r="I605" s="5"/>
      <c r="J605" s="5"/>
      <c r="K605" s="5"/>
      <c r="L605" s="5"/>
      <c r="M605" s="5"/>
      <c r="N605" s="5"/>
      <c r="O605" s="5"/>
      <c r="P605" s="10"/>
      <c r="Q605" s="32"/>
      <c r="R605" s="6" t="s">
        <v>61</v>
      </c>
      <c r="S605" s="9">
        <v>0.05</v>
      </c>
      <c r="T605" s="9"/>
      <c r="U605" s="9">
        <v>0.01</v>
      </c>
      <c r="V605" s="9">
        <v>0.05</v>
      </c>
      <c r="W605" s="9"/>
      <c r="X605" s="9"/>
      <c r="Y605" s="7"/>
    </row>
    <row r="606" spans="2:26" ht="21" x14ac:dyDescent="0.35">
      <c r="B606" s="4" t="str">
        <f t="shared" si="302"/>
        <v>Trees</v>
      </c>
      <c r="C606" s="5">
        <f>(($P606*S606/3785)*1000000)</f>
        <v>0</v>
      </c>
      <c r="D606" s="5">
        <f>IF($D$33="P",(($P606*$T606/3785*0.4364)*1000000),(($P606*$T606/3785)*1000000))</f>
        <v>0</v>
      </c>
      <c r="E606" s="5">
        <f>IF($E$33="K",(($P606*$U606/3785*0.8301)*1000000),(($P606*$U606/3785)*1000000))</f>
        <v>0</v>
      </c>
      <c r="F606" s="5"/>
      <c r="G606" s="5">
        <f>(($P606*W606/3785)*1000000)</f>
        <v>0</v>
      </c>
      <c r="H606" s="5"/>
      <c r="I606" s="5"/>
      <c r="J606" s="5"/>
      <c r="K606" s="5"/>
      <c r="L606" s="5"/>
      <c r="M606" s="5"/>
      <c r="N606" s="5"/>
      <c r="O606" s="5"/>
      <c r="P606" s="10"/>
      <c r="Q606" s="32"/>
      <c r="R606" s="6" t="s">
        <v>158</v>
      </c>
      <c r="S606" s="9">
        <v>0.02</v>
      </c>
      <c r="T606" s="9">
        <v>0.01</v>
      </c>
      <c r="U606" s="9">
        <v>0.06</v>
      </c>
      <c r="V606" s="9"/>
      <c r="W606" s="9">
        <v>5.0000000000000001E-3</v>
      </c>
      <c r="X606" s="9"/>
      <c r="Y606" s="7"/>
    </row>
    <row r="607" spans="2:26" ht="21" x14ac:dyDescent="0.35">
      <c r="B607" s="4" t="str">
        <f t="shared" si="302"/>
        <v>Flowers</v>
      </c>
      <c r="C607" s="5"/>
      <c r="D607" s="5">
        <f>IF($D$33="P",(($P607*$T607/3785*0.4364)*1000000),(($P607*$T607/3785)*1000000))</f>
        <v>0</v>
      </c>
      <c r="E607" s="5">
        <f>IF($E$33="K",(($P607*$U607/3785*0.8301)*1000000),(($P607*$U607/3785)*1000000))</f>
        <v>0</v>
      </c>
      <c r="F607" s="5"/>
      <c r="G607" s="5">
        <f>(($P607*W607/3785)*1000000)</f>
        <v>0</v>
      </c>
      <c r="H607" s="5">
        <f>(($P607*X607/3785)*1000000)</f>
        <v>0</v>
      </c>
      <c r="I607" s="5"/>
      <c r="J607" s="5"/>
      <c r="K607" s="5"/>
      <c r="L607" s="5"/>
      <c r="M607" s="5"/>
      <c r="N607" s="5"/>
      <c r="O607" s="5"/>
      <c r="P607" s="10"/>
      <c r="Q607" s="32"/>
      <c r="R607" s="6" t="s">
        <v>159</v>
      </c>
      <c r="S607" s="9"/>
      <c r="T607" s="9">
        <v>0.05</v>
      </c>
      <c r="U607" s="9">
        <v>0.04</v>
      </c>
      <c r="V607" s="9"/>
      <c r="W607" s="9">
        <v>1.4999999999999999E-2</v>
      </c>
      <c r="X607" s="9">
        <v>0.01</v>
      </c>
      <c r="Y607" s="7"/>
    </row>
    <row r="608" spans="2:26" ht="21" x14ac:dyDescent="0.35">
      <c r="B608" s="4" t="str">
        <f t="shared" si="302"/>
        <v>Game Time</v>
      </c>
      <c r="C608" s="5">
        <f>(($P608*S608/3785)*1000000)</f>
        <v>0</v>
      </c>
      <c r="D608" s="5">
        <f>IF($D$33="P",(($P608*$T608/3785*0.4364)*1000000),(($P608*$T608/3785)*1000000))</f>
        <v>0</v>
      </c>
      <c r="E608" s="5">
        <f>IF($E$33="K",(($P608*$U608/3785*0.8301)*1000000),(($P608*$U608/3785)*1000000))</f>
        <v>0</v>
      </c>
      <c r="F608" s="5"/>
      <c r="G608" s="5">
        <f>(($P608*W608/3785)*1000000)</f>
        <v>0</v>
      </c>
      <c r="H608" s="5">
        <f>(($P608*X608/3785)*1000000)</f>
        <v>0</v>
      </c>
      <c r="I608" s="5"/>
      <c r="J608" s="5"/>
      <c r="K608" s="5"/>
      <c r="L608" s="5"/>
      <c r="M608" s="5"/>
      <c r="N608" s="5"/>
      <c r="O608" s="5"/>
      <c r="P608" s="10"/>
      <c r="Q608" s="32"/>
      <c r="R608" s="6" t="s">
        <v>160</v>
      </c>
      <c r="S608" s="9">
        <v>0.02</v>
      </c>
      <c r="T608" s="9">
        <v>0.45</v>
      </c>
      <c r="U608" s="9">
        <v>0.28000000000000003</v>
      </c>
      <c r="V608" s="9"/>
      <c r="W608" s="9">
        <v>0.01</v>
      </c>
      <c r="X608" s="9">
        <v>0.03</v>
      </c>
      <c r="Y608" s="7"/>
    </row>
    <row r="609" spans="2:25" ht="21" x14ac:dyDescent="0.35">
      <c r="B609" s="4" t="str">
        <f t="shared" si="302"/>
        <v>Frosty Nugs</v>
      </c>
      <c r="C609" s="5"/>
      <c r="D609" s="5"/>
      <c r="E609" s="5"/>
      <c r="F609" s="5"/>
      <c r="G609" s="5">
        <f>(($P609*W609/3785)*1000000)</f>
        <v>0</v>
      </c>
      <c r="H609" s="5">
        <f>(($P609*X609/3785)*1000000)</f>
        <v>0</v>
      </c>
      <c r="I609" s="5"/>
      <c r="J609" s="5"/>
      <c r="K609" s="5"/>
      <c r="L609" s="5"/>
      <c r="M609" s="5"/>
      <c r="N609" s="5"/>
      <c r="O609" s="5"/>
      <c r="P609" s="10"/>
      <c r="Q609" s="32"/>
      <c r="R609" s="6" t="s">
        <v>161</v>
      </c>
      <c r="S609" s="9"/>
      <c r="T609" s="9"/>
      <c r="U609" s="9"/>
      <c r="V609" s="9"/>
      <c r="W609" s="9">
        <v>1.4999999999999999E-2</v>
      </c>
      <c r="X609" s="9">
        <v>0.02</v>
      </c>
      <c r="Y609" s="7"/>
    </row>
    <row r="610" spans="2:25" ht="21" x14ac:dyDescent="0.35">
      <c r="B610" s="4" t="str">
        <f t="shared" si="302"/>
        <v>Blast Off</v>
      </c>
      <c r="C610" s="5">
        <f>(($P610*S610/3785)*1000000)</f>
        <v>0</v>
      </c>
      <c r="D610" s="5">
        <f>IF($D$33="P",(($P610*$T610/3785*0.4364)*1000000),(($P610*$T610/3785)*1000000))</f>
        <v>0</v>
      </c>
      <c r="E610" s="5">
        <f>IF($E$33="K",(($P610*$U610/3785*0.8301)*1000000),(($P610*$U610/3785)*1000000))</f>
        <v>0</v>
      </c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10"/>
      <c r="Q610" s="32"/>
      <c r="R610" s="6" t="s">
        <v>162</v>
      </c>
      <c r="S610" s="9">
        <v>0.01</v>
      </c>
      <c r="T610" s="9">
        <v>5.0000000000000001E-3</v>
      </c>
      <c r="U610" s="9">
        <v>0.01</v>
      </c>
      <c r="V610" s="9"/>
      <c r="W610" s="9"/>
      <c r="X610" s="9"/>
      <c r="Y610" s="7"/>
    </row>
    <row r="611" spans="2:25" ht="21" x14ac:dyDescent="0.35">
      <c r="B611" s="4" t="str">
        <f t="shared" si="302"/>
        <v>Flame</v>
      </c>
      <c r="C611" s="5"/>
      <c r="D611" s="5">
        <f>IF($D$33="P",(($P611*$T611/3785*0.4364)*1000000),(($P611*$T611/3785)*1000000))</f>
        <v>0</v>
      </c>
      <c r="E611" s="5">
        <f>IF($E$33="K",(($P611*$U611/3785*0.8301)*1000000),(($P611*$U611/3785)*1000000))</f>
        <v>0</v>
      </c>
      <c r="F611" s="5"/>
      <c r="G611" s="5">
        <f>(($P611*W611/3785)*1000000)</f>
        <v>0</v>
      </c>
      <c r="H611" s="5"/>
      <c r="I611" s="5"/>
      <c r="J611" s="5"/>
      <c r="K611" s="5"/>
      <c r="L611" s="5"/>
      <c r="M611" s="5"/>
      <c r="N611" s="5"/>
      <c r="O611" s="5"/>
      <c r="P611" s="10"/>
      <c r="Q611" s="32"/>
      <c r="R611" s="6" t="s">
        <v>163</v>
      </c>
      <c r="S611" s="9"/>
      <c r="T611" s="9">
        <v>0.1</v>
      </c>
      <c r="U611" s="9">
        <v>0.06</v>
      </c>
      <c r="V611" s="9"/>
      <c r="W611" s="9">
        <v>5.0000000000000001E-3</v>
      </c>
      <c r="X611" s="9"/>
      <c r="Y611" s="7"/>
    </row>
    <row r="612" spans="2:25" ht="21" x14ac:dyDescent="0.35">
      <c r="B612" s="4" t="str">
        <f t="shared" si="302"/>
        <v>Bud Strength</v>
      </c>
      <c r="C612" s="5">
        <f>(($P612*S612/3785)*1000000)</f>
        <v>0</v>
      </c>
      <c r="D612" s="5"/>
      <c r="E612" s="5"/>
      <c r="F612" s="5">
        <f>(($P612*V612/3785)*1000000)</f>
        <v>0</v>
      </c>
      <c r="G612" s="5">
        <f>(($P612*W612/3785)*1000000)</f>
        <v>0</v>
      </c>
      <c r="H612" s="5"/>
      <c r="I612" s="5"/>
      <c r="J612" s="5"/>
      <c r="K612" s="5"/>
      <c r="L612" s="5"/>
      <c r="M612" s="5"/>
      <c r="N612" s="5"/>
      <c r="O612" s="5"/>
      <c r="P612" s="10"/>
      <c r="Q612" s="32"/>
      <c r="R612" s="6" t="s">
        <v>164</v>
      </c>
      <c r="S612" s="9">
        <v>0.02</v>
      </c>
      <c r="T612" s="9"/>
      <c r="U612" s="9"/>
      <c r="V612" s="9">
        <v>0.03</v>
      </c>
      <c r="W612" s="9">
        <v>0.01</v>
      </c>
      <c r="X612" s="9"/>
      <c r="Y612" s="7"/>
    </row>
    <row r="613" spans="2:25" ht="21" x14ac:dyDescent="0.35">
      <c r="B613" s="18" t="s">
        <v>284</v>
      </c>
      <c r="C613" s="19">
        <f>SUM(C604:C612)</f>
        <v>0</v>
      </c>
      <c r="D613" s="19">
        <f t="shared" ref="D613:I613" si="303">SUM(D604:D612)</f>
        <v>0</v>
      </c>
      <c r="E613" s="19">
        <f t="shared" si="303"/>
        <v>0</v>
      </c>
      <c r="F613" s="19">
        <f t="shared" si="303"/>
        <v>0</v>
      </c>
      <c r="G613" s="19">
        <f t="shared" si="303"/>
        <v>0</v>
      </c>
      <c r="H613" s="19">
        <f t="shared" si="303"/>
        <v>0</v>
      </c>
      <c r="I613" s="19">
        <f t="shared" si="303"/>
        <v>0</v>
      </c>
      <c r="J613" s="19">
        <f>SUM(J604:J612)</f>
        <v>0</v>
      </c>
      <c r="K613" s="19"/>
      <c r="L613" s="19"/>
      <c r="M613" s="19"/>
      <c r="N613" s="19"/>
      <c r="O613" s="19"/>
    </row>
    <row r="614" spans="2:25" ht="28.5" x14ac:dyDescent="0.45">
      <c r="B614" s="1" t="str">
        <f>R614</f>
        <v>Product</v>
      </c>
      <c r="C614" s="1" t="str">
        <f t="shared" ref="C614" si="304">S614</f>
        <v>N</v>
      </c>
      <c r="D614" s="1" t="str">
        <f>$D$33</f>
        <v>P</v>
      </c>
      <c r="E614" s="1" t="str">
        <f>$E$33</f>
        <v>K</v>
      </c>
      <c r="F614" s="1" t="str">
        <f t="shared" ref="F614" si="305">V614</f>
        <v>Ca</v>
      </c>
      <c r="G614" s="1" t="str">
        <f t="shared" ref="G614" si="306">W614</f>
        <v>Mg</v>
      </c>
      <c r="H614" s="1" t="str">
        <f t="shared" ref="H614" si="307">X614</f>
        <v>S</v>
      </c>
      <c r="I614" s="1" t="str">
        <f t="shared" ref="I614" si="308">Y614</f>
        <v>Si</v>
      </c>
      <c r="J614" s="1" t="str">
        <f>$J$33</f>
        <v>CO2</v>
      </c>
      <c r="K614" s="1"/>
      <c r="L614" s="1"/>
      <c r="M614" s="1"/>
      <c r="N614" s="1"/>
      <c r="O614" s="1"/>
      <c r="P614" s="1" t="s">
        <v>0</v>
      </c>
      <c r="Q614" s="1" t="s">
        <v>1</v>
      </c>
      <c r="R614" s="1" t="s">
        <v>2</v>
      </c>
      <c r="S614" s="2" t="s">
        <v>3</v>
      </c>
      <c r="T614" s="2" t="s">
        <v>4</v>
      </c>
      <c r="U614" s="2" t="s">
        <v>5</v>
      </c>
      <c r="V614" s="2" t="s">
        <v>6</v>
      </c>
      <c r="W614" s="2" t="s">
        <v>7</v>
      </c>
      <c r="X614" s="2" t="s">
        <v>8</v>
      </c>
      <c r="Y614" s="2" t="s">
        <v>9</v>
      </c>
    </row>
    <row r="615" spans="2:25" ht="21" x14ac:dyDescent="0.35">
      <c r="B615" s="4" t="str">
        <f>R615</f>
        <v>Pura Vida Grow</v>
      </c>
      <c r="C615" s="5">
        <f>(($P615*S615/3785)*1000000)</f>
        <v>0</v>
      </c>
      <c r="D615" s="5">
        <f>IF($D$33="P",(($P615*$T615/3785*0.4364)*1000000),(($P615*$T615/3785)*1000000))</f>
        <v>0</v>
      </c>
      <c r="E615" s="5">
        <f t="shared" ref="E615:E622" si="309">IF($E$33="K",(($P615*$U615/3785*0.8301)*1000000),(($P615*$U615/3785)*1000000))</f>
        <v>0</v>
      </c>
      <c r="F615" s="5"/>
      <c r="G615" s="5">
        <f t="shared" ref="G615:G625" si="310">(($P615*W615/3785)*1000000)</f>
        <v>0</v>
      </c>
      <c r="H615" s="5"/>
      <c r="I615" s="5"/>
      <c r="J615" s="5"/>
      <c r="K615" s="5"/>
      <c r="L615" s="5"/>
      <c r="M615" s="5"/>
      <c r="N615" s="5"/>
      <c r="O615" s="5"/>
      <c r="P615" s="10"/>
      <c r="Q615" s="32" t="s">
        <v>325</v>
      </c>
      <c r="R615" s="6" t="s">
        <v>486</v>
      </c>
      <c r="S615" s="7">
        <v>0.06</v>
      </c>
      <c r="T615" s="7">
        <v>0.03</v>
      </c>
      <c r="U615" s="7">
        <v>0.03</v>
      </c>
      <c r="V615" s="7"/>
      <c r="W615" s="7">
        <v>5.0000000000000001E-3</v>
      </c>
      <c r="X615" s="7"/>
      <c r="Y615" s="7"/>
    </row>
    <row r="616" spans="2:25" ht="21" x14ac:dyDescent="0.35">
      <c r="B616" s="4" t="str">
        <f t="shared" ref="B616:B627" si="311">R616</f>
        <v>Pura Vida Bloom</v>
      </c>
      <c r="C616" s="5">
        <f t="shared" ref="C616:C627" si="312">(($P616*S616/3785)*1000000)</f>
        <v>0</v>
      </c>
      <c r="D616" s="5">
        <f>IF($D$33="P",(($P616*$T616/3785*0.4364)*1000000),(($P616*$T616/3785)*1000000))</f>
        <v>0</v>
      </c>
      <c r="E616" s="5">
        <f t="shared" si="309"/>
        <v>0</v>
      </c>
      <c r="F616" s="5"/>
      <c r="G616" s="5">
        <f t="shared" si="310"/>
        <v>0</v>
      </c>
      <c r="H616" s="5"/>
      <c r="I616" s="5"/>
      <c r="J616" s="5"/>
      <c r="K616" s="5"/>
      <c r="L616" s="5"/>
      <c r="M616" s="5"/>
      <c r="N616" s="5"/>
      <c r="O616" s="5"/>
      <c r="P616" s="10"/>
      <c r="Q616" s="32"/>
      <c r="R616" s="6" t="s">
        <v>487</v>
      </c>
      <c r="S616" s="9">
        <v>0.02</v>
      </c>
      <c r="T616" s="9">
        <v>0.06</v>
      </c>
      <c r="U616" s="9">
        <v>0.06</v>
      </c>
      <c r="V616" s="9"/>
      <c r="W616" s="9">
        <v>5.0000000000000001E-3</v>
      </c>
      <c r="X616" s="9"/>
      <c r="Y616" s="7"/>
    </row>
    <row r="617" spans="2:25" ht="21" x14ac:dyDescent="0.35">
      <c r="B617" s="4" t="str">
        <f t="shared" si="311"/>
        <v>BC Grow</v>
      </c>
      <c r="C617" s="5">
        <f t="shared" si="312"/>
        <v>0</v>
      </c>
      <c r="D617" s="5">
        <f>IF($D$33="P",(($P617*$T617/3785*0.4364)*1000000),(($P617*$T617/3785)*1000000))</f>
        <v>0</v>
      </c>
      <c r="E617" s="5">
        <f t="shared" si="309"/>
        <v>0</v>
      </c>
      <c r="F617" s="5"/>
      <c r="G617" s="5">
        <f t="shared" si="310"/>
        <v>0</v>
      </c>
      <c r="H617" s="5"/>
      <c r="I617" s="5"/>
      <c r="J617" s="5"/>
      <c r="K617" s="5"/>
      <c r="L617" s="5"/>
      <c r="M617" s="5"/>
      <c r="N617" s="5"/>
      <c r="O617" s="5"/>
      <c r="P617" s="10"/>
      <c r="Q617" s="32"/>
      <c r="R617" s="6" t="s">
        <v>488</v>
      </c>
      <c r="S617" s="9">
        <v>0.01</v>
      </c>
      <c r="T617" s="9">
        <v>0.03</v>
      </c>
      <c r="U617" s="9">
        <v>0.06</v>
      </c>
      <c r="V617" s="9"/>
      <c r="W617" s="9">
        <v>1.11E-2</v>
      </c>
      <c r="X617" s="9"/>
      <c r="Y617" s="7"/>
    </row>
    <row r="618" spans="2:25" ht="21" x14ac:dyDescent="0.35">
      <c r="B618" s="4" t="str">
        <f t="shared" si="311"/>
        <v>BC Bloom</v>
      </c>
      <c r="C618" s="5">
        <f t="shared" si="312"/>
        <v>0</v>
      </c>
      <c r="D618" s="5">
        <f>IF($D$33="P",(($P618*$T618/3785*0.4364)*1000000),(($P618*$T618/3785)*1000000))</f>
        <v>0</v>
      </c>
      <c r="E618" s="5">
        <f t="shared" si="309"/>
        <v>0</v>
      </c>
      <c r="F618" s="5"/>
      <c r="G618" s="5">
        <f t="shared" si="310"/>
        <v>0</v>
      </c>
      <c r="H618" s="5">
        <f t="shared" ref="H618:H625" si="313">(($P618*X618/3785)*1000000)</f>
        <v>0</v>
      </c>
      <c r="I618" s="5"/>
      <c r="J618" s="5"/>
      <c r="K618" s="5"/>
      <c r="L618" s="5"/>
      <c r="M618" s="5"/>
      <c r="N618" s="5"/>
      <c r="O618" s="5"/>
      <c r="P618" s="10"/>
      <c r="Q618" s="32"/>
      <c r="R618" s="6" t="s">
        <v>489</v>
      </c>
      <c r="S618" s="9">
        <v>0.01</v>
      </c>
      <c r="T618" s="9">
        <v>0.04</v>
      </c>
      <c r="U618" s="9">
        <v>7.0000000000000007E-2</v>
      </c>
      <c r="V618" s="9"/>
      <c r="W618" s="9">
        <v>8.5199999999999998E-3</v>
      </c>
      <c r="X618" s="9">
        <v>1.37E-2</v>
      </c>
      <c r="Y618" s="7"/>
    </row>
    <row r="619" spans="2:25" ht="21" x14ac:dyDescent="0.35">
      <c r="B619" s="4" t="str">
        <f t="shared" si="311"/>
        <v>BC Boost</v>
      </c>
      <c r="C619" s="5">
        <f t="shared" si="312"/>
        <v>0</v>
      </c>
      <c r="D619" s="5"/>
      <c r="E619" s="5">
        <f t="shared" si="309"/>
        <v>0</v>
      </c>
      <c r="F619" s="5">
        <f t="shared" ref="F619:F623" si="314">(($P619*V619/3785)*1000000)</f>
        <v>0</v>
      </c>
      <c r="G619" s="5"/>
      <c r="H619" s="5"/>
      <c r="I619" s="5"/>
      <c r="J619" s="5"/>
      <c r="K619" s="5"/>
      <c r="L619" s="5"/>
      <c r="M619" s="5"/>
      <c r="N619" s="5"/>
      <c r="O619" s="5"/>
      <c r="P619" s="10"/>
      <c r="Q619" s="32"/>
      <c r="R619" s="6" t="s">
        <v>490</v>
      </c>
      <c r="S619" s="9">
        <v>0.03</v>
      </c>
      <c r="T619" s="9"/>
      <c r="U619" s="9">
        <v>0.02</v>
      </c>
      <c r="V619" s="9">
        <v>3.2099999999999997E-2</v>
      </c>
      <c r="W619" s="9"/>
      <c r="X619" s="9"/>
      <c r="Y619" s="7"/>
    </row>
    <row r="620" spans="2:25" ht="21" x14ac:dyDescent="0.35">
      <c r="B620" s="4" t="str">
        <f t="shared" si="311"/>
        <v>Awesome Blossoms</v>
      </c>
      <c r="C620" s="5">
        <f t="shared" si="312"/>
        <v>0</v>
      </c>
      <c r="D620" s="5">
        <f>IF($D$33="P",(($P620*$T620/3785*0.4364)*1000000),(($P620*$T620/3785)*1000000))</f>
        <v>0</v>
      </c>
      <c r="E620" s="5">
        <f t="shared" si="309"/>
        <v>0</v>
      </c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10"/>
      <c r="Q620" s="32"/>
      <c r="R620" s="6" t="s">
        <v>491</v>
      </c>
      <c r="S620" s="9">
        <v>0.02</v>
      </c>
      <c r="T620" s="9">
        <v>0.11</v>
      </c>
      <c r="U620" s="9">
        <v>0.08</v>
      </c>
      <c r="V620" s="9"/>
      <c r="W620" s="9"/>
      <c r="X620" s="9"/>
      <c r="Y620" s="7"/>
    </row>
    <row r="621" spans="2:25" ht="21" x14ac:dyDescent="0.35">
      <c r="B621" s="4" t="str">
        <f t="shared" si="311"/>
        <v>B Seaweed</v>
      </c>
      <c r="C621" s="5"/>
      <c r="D621" s="5"/>
      <c r="E621" s="5">
        <f t="shared" si="309"/>
        <v>0</v>
      </c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10"/>
      <c r="Q621" s="32"/>
      <c r="R621" s="6" t="s">
        <v>492</v>
      </c>
      <c r="S621" s="9"/>
      <c r="T621" s="9"/>
      <c r="U621" s="9">
        <v>0.01</v>
      </c>
      <c r="V621" s="9"/>
      <c r="W621" s="9"/>
      <c r="X621" s="9"/>
      <c r="Y621" s="7"/>
    </row>
    <row r="622" spans="2:25" ht="21" x14ac:dyDescent="0.35">
      <c r="B622" s="4" t="str">
        <f t="shared" si="311"/>
        <v>Soluble Seaweed</v>
      </c>
      <c r="C622" s="5"/>
      <c r="D622" s="5"/>
      <c r="E622" s="5">
        <f t="shared" si="309"/>
        <v>0</v>
      </c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10"/>
      <c r="Q622" s="32"/>
      <c r="R622" s="6" t="s">
        <v>495</v>
      </c>
      <c r="S622" s="9"/>
      <c r="T622" s="9"/>
      <c r="U622" s="9">
        <v>0.17</v>
      </c>
      <c r="V622" s="9"/>
      <c r="W622" s="9"/>
      <c r="X622" s="9"/>
      <c r="Y622" s="7"/>
    </row>
    <row r="623" spans="2:25" ht="21" x14ac:dyDescent="0.35">
      <c r="B623" s="4" t="str">
        <f t="shared" si="311"/>
        <v>MagiCal</v>
      </c>
      <c r="C623" s="5">
        <f t="shared" si="312"/>
        <v>0</v>
      </c>
      <c r="D623" s="5"/>
      <c r="E623" s="5"/>
      <c r="F623" s="5">
        <f t="shared" si="314"/>
        <v>0</v>
      </c>
      <c r="G623" s="5">
        <f t="shared" si="310"/>
        <v>0</v>
      </c>
      <c r="H623" s="5"/>
      <c r="I623" s="5"/>
      <c r="J623" s="5"/>
      <c r="K623" s="5"/>
      <c r="L623" s="5"/>
      <c r="M623" s="5"/>
      <c r="N623" s="5"/>
      <c r="O623" s="5"/>
      <c r="P623" s="10"/>
      <c r="Q623" s="32"/>
      <c r="R623" s="6" t="s">
        <v>493</v>
      </c>
      <c r="S623" s="9">
        <v>0.02</v>
      </c>
      <c r="T623" s="9"/>
      <c r="U623" s="9"/>
      <c r="V623" s="9">
        <v>3.2500000000000001E-2</v>
      </c>
      <c r="W623" s="9">
        <v>1.2500000000000001E-2</v>
      </c>
      <c r="X623" s="9"/>
      <c r="Y623" s="7"/>
    </row>
    <row r="624" spans="2:25" ht="21" x14ac:dyDescent="0.35">
      <c r="B624" s="4" t="str">
        <f t="shared" si="311"/>
        <v>Root 66</v>
      </c>
      <c r="C624" s="5">
        <f t="shared" si="312"/>
        <v>0</v>
      </c>
      <c r="D624" s="5">
        <f>IF($D$33="P",(($P624*$T624/3785*0.4364)*1000000),(($P624*$T624/3785)*1000000))</f>
        <v>0</v>
      </c>
      <c r="E624" s="5">
        <f>IF($E$33="K",(($P624*$U624/3785*0.8301)*1000000),(($P624*$U624/3785)*1000000))</f>
        <v>0</v>
      </c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10"/>
      <c r="Q624" s="32"/>
      <c r="R624" s="6" t="s">
        <v>494</v>
      </c>
      <c r="S624" s="9">
        <v>0.01</v>
      </c>
      <c r="T624" s="9">
        <v>0.01</v>
      </c>
      <c r="U624" s="9">
        <v>0.01</v>
      </c>
      <c r="V624" s="9"/>
      <c r="W624" s="9"/>
      <c r="X624" s="9"/>
      <c r="Y624" s="7"/>
    </row>
    <row r="625" spans="2:25" ht="21" x14ac:dyDescent="0.35">
      <c r="B625" s="4" t="str">
        <f t="shared" si="311"/>
        <v>Sugar Daddy</v>
      </c>
      <c r="C625" s="5"/>
      <c r="D625" s="5"/>
      <c r="E625" s="5"/>
      <c r="F625" s="5"/>
      <c r="G625" s="5">
        <f t="shared" si="310"/>
        <v>0</v>
      </c>
      <c r="H625" s="5">
        <f t="shared" si="313"/>
        <v>0</v>
      </c>
      <c r="I625" s="5"/>
      <c r="J625" s="5"/>
      <c r="K625" s="5"/>
      <c r="L625" s="5"/>
      <c r="M625" s="5"/>
      <c r="N625" s="5"/>
      <c r="O625" s="5"/>
      <c r="P625" s="10"/>
      <c r="Q625" s="32"/>
      <c r="R625" s="6" t="s">
        <v>496</v>
      </c>
      <c r="S625" s="9"/>
      <c r="T625" s="9"/>
      <c r="U625" s="9"/>
      <c r="V625" s="9"/>
      <c r="W625" s="9">
        <v>1.6E-2</v>
      </c>
      <c r="X625" s="9">
        <v>1.7500000000000002E-2</v>
      </c>
      <c r="Y625" s="7"/>
    </row>
    <row r="626" spans="2:25" ht="21" x14ac:dyDescent="0.35">
      <c r="B626" s="4" t="str">
        <f t="shared" si="311"/>
        <v>Thrive Alive B-1 Green</v>
      </c>
      <c r="C626" s="5"/>
      <c r="D626" s="5"/>
      <c r="E626" s="5">
        <f>IF($E$33="K",(($P626*$U626/3785*0.8301)*1000000),(($P626*$U626/3785)*1000000))</f>
        <v>0</v>
      </c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10"/>
      <c r="Q626" s="32"/>
      <c r="R626" s="6" t="s">
        <v>497</v>
      </c>
      <c r="S626" s="9"/>
      <c r="T626" s="9"/>
      <c r="U626" s="9">
        <v>0.01</v>
      </c>
      <c r="V626" s="9"/>
      <c r="W626" s="9"/>
      <c r="X626" s="9"/>
      <c r="Y626" s="7"/>
    </row>
    <row r="627" spans="2:25" ht="21" x14ac:dyDescent="0.35">
      <c r="B627" s="4" t="str">
        <f t="shared" si="311"/>
        <v>Thrive Alive B-1 Red</v>
      </c>
      <c r="C627" s="5">
        <f t="shared" si="312"/>
        <v>0</v>
      </c>
      <c r="D627" s="5">
        <f>IF($D$33="P",(($P627*$T627/3785*0.4364)*1000000),(($P627*$T627/3785)*1000000))</f>
        <v>0</v>
      </c>
      <c r="E627" s="5">
        <f>IF($E$33="K",(($P627*$U627/3785*0.8301)*1000000),(($P627*$U627/3785)*1000000))</f>
        <v>0</v>
      </c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10"/>
      <c r="Q627" s="32"/>
      <c r="R627" s="6" t="s">
        <v>498</v>
      </c>
      <c r="S627" s="9">
        <v>0.01</v>
      </c>
      <c r="T627" s="9">
        <v>0.01</v>
      </c>
      <c r="U627" s="9">
        <v>0.01</v>
      </c>
      <c r="V627" s="9"/>
      <c r="W627" s="9"/>
      <c r="X627" s="9"/>
      <c r="Y627" s="7"/>
    </row>
    <row r="628" spans="2:25" ht="21" x14ac:dyDescent="0.35">
      <c r="B628" s="18" t="s">
        <v>284</v>
      </c>
      <c r="C628" s="19">
        <f>SUM(C615:C627)</f>
        <v>0</v>
      </c>
      <c r="D628" s="19">
        <f t="shared" ref="D628:I628" si="315">SUM(D615:D627)</f>
        <v>0</v>
      </c>
      <c r="E628" s="19">
        <f t="shared" si="315"/>
        <v>0</v>
      </c>
      <c r="F628" s="19">
        <f t="shared" si="315"/>
        <v>0</v>
      </c>
      <c r="G628" s="19">
        <f t="shared" si="315"/>
        <v>0</v>
      </c>
      <c r="H628" s="19">
        <f t="shared" si="315"/>
        <v>0</v>
      </c>
      <c r="I628" s="19">
        <f t="shared" si="315"/>
        <v>0</v>
      </c>
      <c r="J628" s="19">
        <f>SUM(J615:J627)</f>
        <v>0</v>
      </c>
      <c r="K628" s="19"/>
      <c r="L628" s="19"/>
      <c r="M628" s="19"/>
      <c r="N628" s="19"/>
      <c r="O628" s="19"/>
    </row>
    <row r="629" spans="2:25" ht="21" x14ac:dyDescent="0.35">
      <c r="B629" s="18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</row>
    <row r="630" spans="2:25" ht="28.5" x14ac:dyDescent="0.45">
      <c r="B630" s="1" t="str">
        <f>R630</f>
        <v>Product</v>
      </c>
      <c r="C630" s="1" t="str">
        <f t="shared" ref="C630:I630" si="316">S630</f>
        <v>N</v>
      </c>
      <c r="D630" s="1" t="str">
        <f>$D$33</f>
        <v>P</v>
      </c>
      <c r="E630" s="1" t="str">
        <f>$E$33</f>
        <v>K</v>
      </c>
      <c r="F630" s="1" t="str">
        <f t="shared" si="316"/>
        <v>Ca</v>
      </c>
      <c r="G630" s="1" t="str">
        <f t="shared" si="316"/>
        <v>Mg</v>
      </c>
      <c r="H630" s="1" t="str">
        <f t="shared" si="316"/>
        <v>S</v>
      </c>
      <c r="I630" s="1" t="str">
        <f t="shared" si="316"/>
        <v>Si</v>
      </c>
      <c r="J630" s="1" t="str">
        <f>$J$33</f>
        <v>CO2</v>
      </c>
      <c r="K630" s="1"/>
      <c r="L630" s="1"/>
      <c r="M630" s="1"/>
      <c r="N630" s="1"/>
      <c r="O630" s="1"/>
      <c r="P630" s="1" t="s">
        <v>0</v>
      </c>
      <c r="Q630" s="1" t="s">
        <v>1</v>
      </c>
      <c r="R630" s="1" t="s">
        <v>2</v>
      </c>
      <c r="S630" s="2" t="s">
        <v>3</v>
      </c>
      <c r="T630" s="2" t="s">
        <v>4</v>
      </c>
      <c r="U630" s="2" t="s">
        <v>5</v>
      </c>
      <c r="V630" s="2" t="s">
        <v>6</v>
      </c>
      <c r="W630" s="2" t="s">
        <v>7</v>
      </c>
      <c r="X630" s="2" t="s">
        <v>8</v>
      </c>
      <c r="Y630" s="2" t="s">
        <v>9</v>
      </c>
    </row>
    <row r="631" spans="2:25" ht="21" x14ac:dyDescent="0.35">
      <c r="B631" s="4" t="str">
        <f>R631</f>
        <v>Structure</v>
      </c>
      <c r="C631" s="5"/>
      <c r="D631" s="5"/>
      <c r="E631" s="5"/>
      <c r="F631" s="5"/>
      <c r="G631" s="5"/>
      <c r="H631" s="5"/>
      <c r="I631" s="5">
        <f>(($P631*Y631/3785)*1000000)</f>
        <v>0</v>
      </c>
      <c r="J631" s="5"/>
      <c r="K631" s="5"/>
      <c r="L631" s="5"/>
      <c r="M631" s="5"/>
      <c r="N631" s="5"/>
      <c r="O631" s="5"/>
      <c r="P631" s="10"/>
      <c r="Q631" s="32" t="s">
        <v>198</v>
      </c>
      <c r="R631" s="6" t="s">
        <v>199</v>
      </c>
      <c r="S631" s="7"/>
      <c r="T631" s="7"/>
      <c r="U631" s="7"/>
      <c r="V631" s="7"/>
      <c r="W631" s="7"/>
      <c r="X631" s="7"/>
      <c r="Y631" s="7">
        <v>5.0000000000000001E-3</v>
      </c>
    </row>
    <row r="632" spans="2:25" ht="21" x14ac:dyDescent="0.35">
      <c r="B632" s="4" t="str">
        <f t="shared" ref="B632:B636" si="317">R632</f>
        <v>FlavUH</v>
      </c>
      <c r="C632" s="5">
        <f>(($P632*S632/3785)*1000000)</f>
        <v>0</v>
      </c>
      <c r="D632" s="5"/>
      <c r="E632" s="5">
        <f>IF($E$33="K",(($P632*$U632/3785*0.8301)*1000000),(($P632*$U632/3785)*1000000))</f>
        <v>0</v>
      </c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10"/>
      <c r="Q632" s="32"/>
      <c r="R632" s="6" t="s">
        <v>200</v>
      </c>
      <c r="S632" s="9">
        <v>0.04</v>
      </c>
      <c r="T632" s="9"/>
      <c r="U632" s="9">
        <v>0.04</v>
      </c>
      <c r="V632" s="9"/>
      <c r="W632" s="9"/>
      <c r="X632" s="9"/>
      <c r="Y632" s="7"/>
    </row>
    <row r="633" spans="2:25" ht="21" x14ac:dyDescent="0.35">
      <c r="B633" s="4" t="str">
        <f t="shared" si="317"/>
        <v>Grow</v>
      </c>
      <c r="C633" s="5"/>
      <c r="D633" s="5">
        <f>IF($D$33="P",(($P633*$T633/3785*0.4364)*1000000),(($P633*$T633/3785)*1000000))</f>
        <v>0</v>
      </c>
      <c r="E633" s="5">
        <f>IF($E$33="K",(($P633*$U633/3785*0.8301)*1000000),(($P633*$U633/3785)*1000000))</f>
        <v>0</v>
      </c>
      <c r="F633" s="5"/>
      <c r="G633" s="5"/>
      <c r="H633" s="5">
        <f>(($P633*X633/3785)*1000000)</f>
        <v>0</v>
      </c>
      <c r="I633" s="5"/>
      <c r="J633" s="5"/>
      <c r="K633" s="5"/>
      <c r="L633" s="5"/>
      <c r="M633" s="5"/>
      <c r="N633" s="5"/>
      <c r="O633" s="5"/>
      <c r="P633" s="10"/>
      <c r="Q633" s="32"/>
      <c r="R633" s="6" t="s">
        <v>60</v>
      </c>
      <c r="S633" s="9"/>
      <c r="T633" s="9">
        <v>1.4999999999999999E-2</v>
      </c>
      <c r="U633" s="9">
        <v>0.04</v>
      </c>
      <c r="V633" s="9"/>
      <c r="W633" s="9"/>
      <c r="X633" s="9">
        <v>2.3E-2</v>
      </c>
      <c r="Y633" s="7"/>
    </row>
    <row r="634" spans="2:25" ht="21" x14ac:dyDescent="0.35">
      <c r="B634" s="4" t="str">
        <f t="shared" si="317"/>
        <v>Flower</v>
      </c>
      <c r="C634" s="5"/>
      <c r="D634" s="5">
        <f>IF($D$33="P",(($P634*$T634/3785*0.4364)*1000000),(($P634*$T634/3785)*1000000))</f>
        <v>0</v>
      </c>
      <c r="E634" s="5">
        <f>IF($E$33="K",(($P634*$U634/3785*0.8301)*1000000),(($P634*$U634/3785)*1000000))</f>
        <v>0</v>
      </c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10"/>
      <c r="Q634" s="32"/>
      <c r="R634" s="6" t="s">
        <v>201</v>
      </c>
      <c r="S634" s="9"/>
      <c r="T634" s="9">
        <v>0.03</v>
      </c>
      <c r="U634" s="9">
        <v>0.04</v>
      </c>
      <c r="V634" s="9"/>
      <c r="W634" s="9"/>
      <c r="X634" s="9"/>
      <c r="Y634" s="7"/>
    </row>
    <row r="635" spans="2:25" ht="21" x14ac:dyDescent="0.35">
      <c r="B635" s="4" t="str">
        <f t="shared" si="317"/>
        <v>Expand</v>
      </c>
      <c r="C635" s="5"/>
      <c r="D635" s="5">
        <f>IF($D$33="P",(($P635*$T635/3785*0.4364)*1000000),(($P635*$T635/3785)*1000000))</f>
        <v>0</v>
      </c>
      <c r="E635" s="5">
        <f>IF($E$33="K",(($P635*$U635/3785*0.8301)*1000000),(($P635*$U635/3785)*1000000))</f>
        <v>0</v>
      </c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10"/>
      <c r="Q635" s="32"/>
      <c r="R635" s="6" t="s">
        <v>202</v>
      </c>
      <c r="S635" s="9"/>
      <c r="T635" s="9">
        <v>0.04</v>
      </c>
      <c r="U635" s="9">
        <v>0.04</v>
      </c>
      <c r="V635" s="9"/>
      <c r="W635" s="9"/>
      <c r="X635" s="9"/>
      <c r="Y635" s="7"/>
    </row>
    <row r="636" spans="2:25" ht="21" x14ac:dyDescent="0.35">
      <c r="B636" s="4" t="str">
        <f t="shared" si="317"/>
        <v>Support</v>
      </c>
      <c r="C636" s="5">
        <f>(($P636*S636/3785)*1000000)</f>
        <v>0</v>
      </c>
      <c r="D636" s="5"/>
      <c r="E636" s="5"/>
      <c r="F636" s="5">
        <f>(($P636*V636/3785)*1000000)</f>
        <v>0</v>
      </c>
      <c r="G636" s="5">
        <f>(($P636*W636/3785)*1000000)</f>
        <v>0</v>
      </c>
      <c r="H636" s="5"/>
      <c r="I636" s="5"/>
      <c r="J636" s="5"/>
      <c r="K636" s="5"/>
      <c r="L636" s="5"/>
      <c r="M636" s="5"/>
      <c r="N636" s="5"/>
      <c r="O636" s="5"/>
      <c r="P636" s="10"/>
      <c r="Q636" s="32"/>
      <c r="R636" s="6" t="s">
        <v>203</v>
      </c>
      <c r="S636" s="9">
        <v>0.04</v>
      </c>
      <c r="T636" s="9"/>
      <c r="U636" s="9"/>
      <c r="V636" s="9">
        <v>3.6999999999999998E-2</v>
      </c>
      <c r="W636" s="9">
        <v>1.2E-2</v>
      </c>
      <c r="X636" s="9"/>
      <c r="Y636" s="7"/>
    </row>
    <row r="637" spans="2:25" ht="21" x14ac:dyDescent="0.35">
      <c r="B637" s="18" t="s">
        <v>284</v>
      </c>
      <c r="C637" s="19">
        <f>SUM(C631:C636)</f>
        <v>0</v>
      </c>
      <c r="D637" s="19">
        <f t="shared" ref="D637:I637" si="318">SUM(D631:D636)</f>
        <v>0</v>
      </c>
      <c r="E637" s="19">
        <f t="shared" si="318"/>
        <v>0</v>
      </c>
      <c r="F637" s="19">
        <f t="shared" si="318"/>
        <v>0</v>
      </c>
      <c r="G637" s="19">
        <f t="shared" si="318"/>
        <v>0</v>
      </c>
      <c r="H637" s="19">
        <f t="shared" si="318"/>
        <v>0</v>
      </c>
      <c r="I637" s="19">
        <f t="shared" si="318"/>
        <v>0</v>
      </c>
      <c r="J637" s="19">
        <f>SUM(J631:J636)</f>
        <v>0</v>
      </c>
      <c r="K637" s="19"/>
      <c r="L637" s="19"/>
      <c r="M637" s="19"/>
      <c r="N637" s="19"/>
      <c r="O637" s="19"/>
    </row>
    <row r="638" spans="2:25" ht="28.5" x14ac:dyDescent="0.45">
      <c r="B638" s="1" t="str">
        <f>R638</f>
        <v>Product</v>
      </c>
      <c r="C638" s="1" t="str">
        <f t="shared" ref="C638" si="319">S638</f>
        <v>N</v>
      </c>
      <c r="D638" s="1" t="str">
        <f>$D$33</f>
        <v>P</v>
      </c>
      <c r="E638" s="1" t="str">
        <f>$E$33</f>
        <v>K</v>
      </c>
      <c r="F638" s="1" t="str">
        <f t="shared" ref="F638" si="320">V638</f>
        <v>Ca</v>
      </c>
      <c r="G638" s="1" t="str">
        <f t="shared" ref="G638" si="321">W638</f>
        <v>Mg</v>
      </c>
      <c r="H638" s="1" t="str">
        <f t="shared" ref="H638" si="322">X638</f>
        <v>S</v>
      </c>
      <c r="I638" s="1" t="str">
        <f t="shared" ref="I638" si="323">Y638</f>
        <v>Si</v>
      </c>
      <c r="J638" s="1" t="str">
        <f>$J$33</f>
        <v>CO2</v>
      </c>
      <c r="K638" s="1"/>
      <c r="L638" s="1"/>
      <c r="M638" s="1"/>
      <c r="N638" s="1"/>
      <c r="O638" s="1"/>
      <c r="P638" s="1" t="s">
        <v>0</v>
      </c>
      <c r="Q638" s="1" t="s">
        <v>1</v>
      </c>
      <c r="R638" s="1" t="s">
        <v>2</v>
      </c>
      <c r="S638" s="2" t="s">
        <v>3</v>
      </c>
      <c r="T638" s="2" t="s">
        <v>4</v>
      </c>
      <c r="U638" s="2" t="s">
        <v>5</v>
      </c>
      <c r="V638" s="2" t="s">
        <v>6</v>
      </c>
      <c r="W638" s="2" t="s">
        <v>7</v>
      </c>
      <c r="X638" s="2" t="s">
        <v>8</v>
      </c>
      <c r="Y638" s="2" t="s">
        <v>9</v>
      </c>
    </row>
    <row r="639" spans="2:25" ht="21" x14ac:dyDescent="0.35">
      <c r="B639" s="4" t="str">
        <f>R639</f>
        <v>Grow</v>
      </c>
      <c r="C639" s="5">
        <f>(($P639*S639/3785)*1000000)</f>
        <v>0</v>
      </c>
      <c r="D639" s="5">
        <f>IF($D$33="P",(($P639*$T639/3785*0.4364)*1000000),(($P639*$T639/3785)*1000000))</f>
        <v>0</v>
      </c>
      <c r="E639" s="5">
        <f>IF($E$33="K",(($P639*$U639/3785*0.8301)*1000000),(($P639*$U639/3785)*1000000))</f>
        <v>0</v>
      </c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10"/>
      <c r="Q639" s="32" t="s">
        <v>326</v>
      </c>
      <c r="R639" s="6" t="s">
        <v>60</v>
      </c>
      <c r="S639" s="7">
        <v>0.05</v>
      </c>
      <c r="T639" s="7">
        <v>0.02</v>
      </c>
      <c r="U639" s="7">
        <v>0.03</v>
      </c>
      <c r="V639" s="7"/>
      <c r="W639" s="7"/>
      <c r="X639" s="7"/>
      <c r="Y639" s="7"/>
    </row>
    <row r="640" spans="2:25" ht="21" x14ac:dyDescent="0.35">
      <c r="B640" s="4" t="str">
        <f t="shared" ref="B640:B643" si="324">R640</f>
        <v>Bloom</v>
      </c>
      <c r="C640" s="5">
        <f t="shared" ref="C640:C642" si="325">(($P640*S640/3785)*1000000)</f>
        <v>0</v>
      </c>
      <c r="D640" s="5">
        <f>IF($D$33="P",(($P640*$T640/3785*0.4364)*1000000),(($P640*$T640/3785)*1000000))</f>
        <v>0</v>
      </c>
      <c r="E640" s="5">
        <f>IF($E$33="K",(($P640*$U640/3785*0.8301)*1000000),(($P640*$U640/3785)*1000000))</f>
        <v>0</v>
      </c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10"/>
      <c r="Q640" s="32"/>
      <c r="R640" s="6" t="s">
        <v>62</v>
      </c>
      <c r="S640" s="9">
        <v>0.01</v>
      </c>
      <c r="T640" s="9">
        <v>0.05</v>
      </c>
      <c r="U640" s="9">
        <v>0.04</v>
      </c>
      <c r="V640" s="9"/>
      <c r="W640" s="9"/>
      <c r="X640" s="9"/>
      <c r="Y640" s="7"/>
    </row>
    <row r="641" spans="2:25" ht="21" x14ac:dyDescent="0.35">
      <c r="B641" s="4" t="str">
        <f t="shared" si="324"/>
        <v>Boost</v>
      </c>
      <c r="C641" s="5">
        <f t="shared" si="325"/>
        <v>0</v>
      </c>
      <c r="D641" s="5"/>
      <c r="E641" s="5">
        <f>IF($E$33="K",(($P641*$U641/3785*0.8301)*1000000),(($P641*$U641/3785)*1000000))</f>
        <v>0</v>
      </c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10"/>
      <c r="Q641" s="32"/>
      <c r="R641" s="6" t="s">
        <v>499</v>
      </c>
      <c r="S641" s="9">
        <v>0.01</v>
      </c>
      <c r="T641" s="9"/>
      <c r="U641" s="9">
        <v>0.01</v>
      </c>
      <c r="V641" s="9"/>
      <c r="W641" s="9"/>
      <c r="X641" s="9"/>
      <c r="Y641" s="7"/>
    </row>
    <row r="642" spans="2:25" ht="21" x14ac:dyDescent="0.35">
      <c r="B642" s="4" t="str">
        <f t="shared" si="324"/>
        <v>Amp-It</v>
      </c>
      <c r="C642" s="5">
        <f t="shared" si="325"/>
        <v>0</v>
      </c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10"/>
      <c r="Q642" s="32"/>
      <c r="R642" s="6" t="s">
        <v>500</v>
      </c>
      <c r="S642" s="9">
        <v>0.02</v>
      </c>
      <c r="T642" s="9"/>
      <c r="U642" s="9"/>
      <c r="V642" s="9"/>
      <c r="W642" s="9"/>
      <c r="X642" s="9"/>
      <c r="Y642" s="7"/>
    </row>
    <row r="643" spans="2:25" ht="21" x14ac:dyDescent="0.35">
      <c r="B643" s="4" t="str">
        <f t="shared" si="324"/>
        <v>Hard-N-Quick</v>
      </c>
      <c r="C643" s="5"/>
      <c r="D643" s="5"/>
      <c r="E643" s="5">
        <f>IF($E$33="K",(($P643*$U643/3785*0.8301)*1000000),(($P643*$U643/3785)*1000000))</f>
        <v>0</v>
      </c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10"/>
      <c r="Q643" s="32"/>
      <c r="R643" s="6" t="s">
        <v>501</v>
      </c>
      <c r="S643" s="9"/>
      <c r="T643" s="9"/>
      <c r="U643" s="9">
        <v>0.01</v>
      </c>
      <c r="V643" s="9"/>
      <c r="W643" s="9"/>
      <c r="X643" s="9"/>
      <c r="Y643" s="7"/>
    </row>
    <row r="644" spans="2:25" ht="21" x14ac:dyDescent="0.35">
      <c r="B644" s="18" t="s">
        <v>284</v>
      </c>
      <c r="C644" s="19">
        <f t="shared" ref="C644:I644" si="326">SUM(C639:C643)</f>
        <v>0</v>
      </c>
      <c r="D644" s="19">
        <f t="shared" si="326"/>
        <v>0</v>
      </c>
      <c r="E644" s="19">
        <f t="shared" si="326"/>
        <v>0</v>
      </c>
      <c r="F644" s="19">
        <f t="shared" si="326"/>
        <v>0</v>
      </c>
      <c r="G644" s="19">
        <f t="shared" si="326"/>
        <v>0</v>
      </c>
      <c r="H644" s="19">
        <f t="shared" si="326"/>
        <v>0</v>
      </c>
      <c r="I644" s="19">
        <f t="shared" si="326"/>
        <v>0</v>
      </c>
      <c r="J644" s="19">
        <f>SUM(J639:J643)</f>
        <v>0</v>
      </c>
      <c r="K644" s="19"/>
      <c r="L644" s="19"/>
      <c r="M644" s="19"/>
      <c r="N644" s="19"/>
      <c r="O644" s="19"/>
    </row>
  </sheetData>
  <mergeCells count="58">
    <mergeCell ref="Q34:Q43"/>
    <mergeCell ref="Q615:Q627"/>
    <mergeCell ref="Q639:Q643"/>
    <mergeCell ref="Q631:Q636"/>
    <mergeCell ref="Q441:Q444"/>
    <mergeCell ref="Q522:Q526"/>
    <mergeCell ref="Q551:Q561"/>
    <mergeCell ref="Q604:Q612"/>
    <mergeCell ref="Q514:Q519"/>
    <mergeCell ref="Q596:Q601"/>
    <mergeCell ref="Q529:Q532"/>
    <mergeCell ref="Q535:Q548"/>
    <mergeCell ref="Q486:Q503"/>
    <mergeCell ref="Q573:Q577"/>
    <mergeCell ref="P46:P47"/>
    <mergeCell ref="Q46:Q48"/>
    <mergeCell ref="Q334:Q338"/>
    <mergeCell ref="Q386:Q402"/>
    <mergeCell ref="Q188:Q196"/>
    <mergeCell ref="Q341:Q344"/>
    <mergeCell ref="Q324:Q331"/>
    <mergeCell ref="Q128:Q141"/>
    <mergeCell ref="Q297:Q300"/>
    <mergeCell ref="Q80:Q86"/>
    <mergeCell ref="Q122:Q125"/>
    <mergeCell ref="Q250:Q265"/>
    <mergeCell ref="Q102:Q119"/>
    <mergeCell ref="Q144:Q157"/>
    <mergeCell ref="Q240:Q247"/>
    <mergeCell ref="P470:P471"/>
    <mergeCell ref="Q447:Q455"/>
    <mergeCell ref="Q160:Q173"/>
    <mergeCell ref="Q210:Q221"/>
    <mergeCell ref="Q176:Q185"/>
    <mergeCell ref="Q199:Q207"/>
    <mergeCell ref="Q268:Q275"/>
    <mergeCell ref="Q318:Q321"/>
    <mergeCell ref="P464:P465"/>
    <mergeCell ref="P466:P467"/>
    <mergeCell ref="Q347:Q383"/>
    <mergeCell ref="Q405:Q438"/>
    <mergeCell ref="Q303:Q315"/>
    <mergeCell ref="Q458:Q461"/>
    <mergeCell ref="M31:Q31"/>
    <mergeCell ref="P580:P581"/>
    <mergeCell ref="Q580:Q588"/>
    <mergeCell ref="P591:P592"/>
    <mergeCell ref="Q591:Q593"/>
    <mergeCell ref="Q233:Q237"/>
    <mergeCell ref="Q506:Q511"/>
    <mergeCell ref="P34:P35"/>
    <mergeCell ref="Q89:Q99"/>
    <mergeCell ref="Q51:Q77"/>
    <mergeCell ref="Q224:Q230"/>
    <mergeCell ref="Q464:Q483"/>
    <mergeCell ref="Q278:Q294"/>
    <mergeCell ref="Q564:Q570"/>
    <mergeCell ref="P468:P469"/>
  </mergeCells>
  <dataValidations count="3">
    <dataValidation type="list" allowBlank="1" showInputMessage="1" showErrorMessage="1" sqref="D33" xr:uid="{63039817-B6D8-4900-8133-17774123230F}">
      <formula1>"P, P2O5"</formula1>
    </dataValidation>
    <dataValidation type="list" allowBlank="1" showInputMessage="1" showErrorMessage="1" sqref="E33" xr:uid="{D8BF88B5-BB8D-4D2D-B61C-728578F06515}">
      <formula1>"K, K2O"</formula1>
    </dataValidation>
    <dataValidation type="list" allowBlank="1" showInputMessage="1" showErrorMessage="1" sqref="J33" xr:uid="{D4D2942E-697D-4594-9B75-A107449D4F15}">
      <formula1>"CO2, Carbon"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RLA IS THE BEST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Nikolay Nikolayev</dc:creator>
  <cp:lastModifiedBy>Nik Nikolayev</cp:lastModifiedBy>
  <dcterms:created xsi:type="dcterms:W3CDTF">2022-10-10T17:29:53Z</dcterms:created>
  <dcterms:modified xsi:type="dcterms:W3CDTF">2025-07-02T23:17:00Z</dcterms:modified>
</cp:coreProperties>
</file>